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cleme\Nextcloud\1 Commun Fibois HDF\OBSERVABOIS - ETUDES\ETUDES\Enquête annuelle de branche 2025\"/>
    </mc:Choice>
  </mc:AlternateContent>
  <xr:revisionPtr revIDLastSave="0" documentId="13_ncr:1_{B5FD38F0-266E-4A9F-9870-76F1E6D00D1D}" xr6:coauthVersionLast="47" xr6:coauthVersionMax="47" xr10:uidLastSave="{00000000-0000-0000-0000-000000000000}"/>
  <bookViews>
    <workbookView xWindow="-108" yWindow="-108" windowWidth="23256" windowHeight="12456" tabRatio="738" firstSheet="5" activeTab="8" xr2:uid="{00000000-000D-0000-FFFF-FFFF00000000}"/>
  </bookViews>
  <sheets>
    <sheet name="Sommaire" sheetId="9" r:id="rId1"/>
    <sheet name="Récolte_de_bois" sheetId="1" r:id="rId2"/>
    <sheet name="Produits_accidentels" sheetId="2" r:id="rId3"/>
    <sheet name="Production_de_sciages" sheetId="3" r:id="rId4"/>
    <sheet name="Produits_connexes_de_scieries" sheetId="4" r:id="rId5"/>
    <sheet name="Récolte_de_bois_par_région" sheetId="5" r:id="rId6"/>
    <sheet name="Production_de_merrains_BSR" sheetId="8" r:id="rId7"/>
    <sheet name="Production_de_sciages_régionaux" sheetId="6" r:id="rId8"/>
    <sheet name="Nb_entreprises_par_region" sheetId="1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9" l="1"/>
  <c r="A9" i="9"/>
  <c r="A8" i="9"/>
  <c r="A7" i="9"/>
  <c r="A6" i="9"/>
  <c r="A5" i="9"/>
  <c r="A4" i="9"/>
  <c r="A3" i="9"/>
  <c r="I1" i="10"/>
  <c r="G1" i="8"/>
  <c r="P1" i="6"/>
  <c r="K1" i="5"/>
  <c r="I1" i="4"/>
  <c r="I1" i="3"/>
  <c r="J1" i="2"/>
  <c r="I1" i="1"/>
</calcChain>
</file>

<file path=xl/sharedStrings.xml><?xml version="1.0" encoding="utf-8"?>
<sst xmlns="http://schemas.openxmlformats.org/spreadsheetml/2006/main" count="385" uniqueCount="163">
  <si>
    <t>LIBELLE</t>
  </si>
  <si>
    <t>Récolte de bois commercialisé</t>
  </si>
  <si>
    <t>dont bois certifié*</t>
  </si>
  <si>
    <t>Bois d'œuvre</t>
  </si>
  <si>
    <t>dont grumes certifiées*</t>
  </si>
  <si>
    <t>Feuillus</t>
  </si>
  <si>
    <t>Chêne</t>
  </si>
  <si>
    <t>Chêne à tranchage et merrain</t>
  </si>
  <si>
    <t>Chêne à sciages</t>
  </si>
  <si>
    <t>Hêtre</t>
  </si>
  <si>
    <t>Hêtre à déroulage</t>
  </si>
  <si>
    <t>Hêtre à sciages</t>
  </si>
  <si>
    <t>Châtaignier</t>
  </si>
  <si>
    <t>Feuillus précieux</t>
  </si>
  <si>
    <t>Peuplier</t>
  </si>
  <si>
    <t>Peuplier à déroulage</t>
  </si>
  <si>
    <t>Peuplier à sciages</t>
  </si>
  <si>
    <t>Autres feuillus</t>
  </si>
  <si>
    <t>Conifères</t>
  </si>
  <si>
    <t>Sapin</t>
  </si>
  <si>
    <t>Epicéa</t>
  </si>
  <si>
    <t>Douglas</t>
  </si>
  <si>
    <t>Mélèze</t>
  </si>
  <si>
    <t>Pin maritime</t>
  </si>
  <si>
    <t>Pin maritime à placages</t>
  </si>
  <si>
    <t>Pin maritime à sciages</t>
  </si>
  <si>
    <t>Pin sylvestre</t>
  </si>
  <si>
    <t>Autres conifères</t>
  </si>
  <si>
    <t>Bois d'industrie</t>
  </si>
  <si>
    <t>Bois de trituration</t>
  </si>
  <si>
    <t>dont bois de trituration certifié*</t>
  </si>
  <si>
    <t>Conifères blancs : sapin, épicéa</t>
  </si>
  <si>
    <t>Pins maritimes</t>
  </si>
  <si>
    <t>Autres conifères rouges</t>
  </si>
  <si>
    <t>Autres bois d'industrie</t>
  </si>
  <si>
    <t>dont bois d'industrie certifié*</t>
  </si>
  <si>
    <t>Conifères (dont poteaux)</t>
  </si>
  <si>
    <t>Bois énergie</t>
  </si>
  <si>
    <t>dont bois énergie certifié*</t>
  </si>
  <si>
    <t>Bois ronds &gt; 2 m (dont carbonisation)</t>
  </si>
  <si>
    <t>Bois en rondins et bûches &lt; 2 m</t>
  </si>
  <si>
    <t>Plaquettes forestières</t>
  </si>
  <si>
    <t>Source : Agreste - Enquête annuelle Exploitations forestières et scieries</t>
  </si>
  <si>
    <t>Champ : France métropolitaine</t>
  </si>
  <si>
    <t>Production de sciages, bois sous rails et merrains</t>
  </si>
  <si>
    <t>Sciages</t>
  </si>
  <si>
    <t>Dont sciages certifiés*</t>
  </si>
  <si>
    <t>Dont sciages séchés artificiellement</t>
  </si>
  <si>
    <t>Essences tempérées</t>
  </si>
  <si>
    <t>Dont feuillus certifiés*</t>
  </si>
  <si>
    <t>Dont sciages à palettes</t>
  </si>
  <si>
    <t>Chêne plots</t>
  </si>
  <si>
    <t>Chêne avivés</t>
  </si>
  <si>
    <t>Chêne autres</t>
  </si>
  <si>
    <t>Hêtre plots</t>
  </si>
  <si>
    <t>Hêtre avivés</t>
  </si>
  <si>
    <t>Hêtre autres</t>
  </si>
  <si>
    <t>Feuillus précieux**</t>
  </si>
  <si>
    <t>Peuplier 1er choix</t>
  </si>
  <si>
    <t>Peuplier emballage</t>
  </si>
  <si>
    <t>Dont conifères certifiés*</t>
  </si>
  <si>
    <t>Sapin, épicéa</t>
  </si>
  <si>
    <t>Sapin, épicéa choix 0 et 1 (menuiserie)</t>
  </si>
  <si>
    <t>Sapin, épicéa autres choix</t>
  </si>
  <si>
    <t>Douglas choix 0 et 1</t>
  </si>
  <si>
    <t>Douglas autres choix</t>
  </si>
  <si>
    <t>Pin maritime choix 0 et 1 (meilleurs choix)</t>
  </si>
  <si>
    <t>Pin maritime autres choix</t>
  </si>
  <si>
    <t>Autres pins</t>
  </si>
  <si>
    <t>Autres pins choix 0 et 1 (menuiserie)</t>
  </si>
  <si>
    <t>Autres pins autres choix</t>
  </si>
  <si>
    <t>Pin sylvestre choix 0 et 1 (menuiserie)</t>
  </si>
  <si>
    <t>Pin sylvestre autres choix</t>
  </si>
  <si>
    <t>Autres conifères (jusqu'en 2021)</t>
  </si>
  <si>
    <t>Autres conifères (2022)</t>
  </si>
  <si>
    <t>Essences tropicales</t>
  </si>
  <si>
    <t>Bois sous rails et merrains</t>
  </si>
  <si>
    <t>Bois sous rails</t>
  </si>
  <si>
    <t>Merrains</t>
  </si>
  <si>
    <t>unité : millier de m3 sciage</t>
  </si>
  <si>
    <t>Produits connexes destinés à la trituration</t>
  </si>
  <si>
    <t>Produits destinés à la trituration, commercialisés</t>
  </si>
  <si>
    <t>Plaquettes</t>
  </si>
  <si>
    <t>Sciures et autres sous produits</t>
  </si>
  <si>
    <t>Sciures</t>
  </si>
  <si>
    <t>Autres sous-produits</t>
  </si>
  <si>
    <t>Produits destinés à la trituration, non commercialisés</t>
  </si>
  <si>
    <t>Produis connexes non destinés à la trituration</t>
  </si>
  <si>
    <t>Produits non destinés à la trituration, commercialisés</t>
  </si>
  <si>
    <t>dont livrés pour la production d'énergie</t>
  </si>
  <si>
    <t>Ecorces</t>
  </si>
  <si>
    <t>Plaquettes de scierie</t>
  </si>
  <si>
    <t>Produits non destinés à la trituration, non commercialisés</t>
  </si>
  <si>
    <t>dont consommés pour la production d'énergie ou transformés**</t>
  </si>
  <si>
    <t>unité : millier de tonnes</t>
  </si>
  <si>
    <t>Récolte</t>
  </si>
  <si>
    <t>Total</t>
  </si>
  <si>
    <t>Trituration</t>
  </si>
  <si>
    <t>Autres</t>
  </si>
  <si>
    <t>France</t>
  </si>
  <si>
    <t>Île-de-France</t>
  </si>
  <si>
    <t>Centre-Val de Loire</t>
  </si>
  <si>
    <t>Bourgogne-Franche-Comté</t>
  </si>
  <si>
    <t>Normandie</t>
  </si>
  <si>
    <t>Hauts-de-France</t>
  </si>
  <si>
    <t>Grand Est</t>
  </si>
  <si>
    <t>Pays de la Loire</t>
  </si>
  <si>
    <t>Bretagne</t>
  </si>
  <si>
    <t>Nouvelle-Aquitaine</t>
  </si>
  <si>
    <t>Occitanie</t>
  </si>
  <si>
    <t>Auvergne-Rhône-Alpes</t>
  </si>
  <si>
    <t>Provence-Alpes-Côte d'Azur</t>
  </si>
  <si>
    <t>Corse</t>
  </si>
  <si>
    <t>unité : millier de m3 ronds</t>
  </si>
  <si>
    <t>Production</t>
  </si>
  <si>
    <t>unité : m3 sciage</t>
  </si>
  <si>
    <t>Sommaire</t>
  </si>
  <si>
    <t>* Certifié : provenant de forêts gérées durablement</t>
  </si>
  <si>
    <t>Part des produits dans le total de la récolte (%)</t>
  </si>
  <si>
    <t>unité : en %</t>
  </si>
  <si>
    <t>Sapin - épicéa</t>
  </si>
  <si>
    <t>Total conifères</t>
  </si>
  <si>
    <t>Total essences tempérées</t>
  </si>
  <si>
    <t>Dont sciages certifiés</t>
  </si>
  <si>
    <t>Dont sciages à palettes</t>
  </si>
  <si>
    <t>Grumes</t>
  </si>
  <si>
    <t>Dont bois certifiés</t>
  </si>
  <si>
    <t>Total récolte</t>
  </si>
  <si>
    <t>Total feuillus tempérés</t>
  </si>
  <si>
    <t>nd.</t>
  </si>
  <si>
    <t>unité : millier de m3 ronds sur écorce</t>
  </si>
  <si>
    <t>* Certifié : provenant de forêts gérées durablement,    ** Feuillus précieux : noyer, frêne, érable, merisier et autres fruitiers</t>
  </si>
  <si>
    <t xml:space="preserve">* Produits connexes générés lors de la production de sciages, bois sous rails, merrains mais aussi de produits de deuxième transformation (bois profilés, panneaux pour parquets, fibre, laine, farine et bois imprégnés).             ** y. c. depuis 2016 les produits connexes transformés dans l'entreprise (ex : sciure utilisée dans l'entreprise pour produire des granulés). </t>
  </si>
  <si>
    <t>Produits connexes *</t>
  </si>
  <si>
    <t>Note : Afin de limiter le nombre de cases en secret statistique dans ce tableau, nous n'avons pas mentionné les sciages de bois tropicaux.</t>
  </si>
  <si>
    <t>Dont certifiés</t>
  </si>
  <si>
    <t>Sièges à l'étranger</t>
  </si>
  <si>
    <t>Entreprises ayant une activité de scierie</t>
  </si>
  <si>
    <t>Entreprises ayant une activité d'exploitation forestière</t>
  </si>
  <si>
    <t>Nombre d'exploitations forestières avec scieries</t>
  </si>
  <si>
    <t>Nombre de scieries sans exploitation forestière</t>
  </si>
  <si>
    <t>Nombre d'exploitations forestières sans scierie</t>
  </si>
  <si>
    <t>Regions</t>
  </si>
  <si>
    <t>unité : en nombre</t>
  </si>
  <si>
    <t>Récolte de bois en France métropolitaine de 2019 à 2024</t>
  </si>
  <si>
    <t>2024 accidentel</t>
  </si>
  <si>
    <t>2024 sanitaire</t>
  </si>
  <si>
    <t>2024 accidentel et sanitaire</t>
  </si>
  <si>
    <t>Produits accidentels 2024</t>
  </si>
  <si>
    <t>Produits sanitaires 2024</t>
  </si>
  <si>
    <t>Produits accidentels et sanitaires 2024</t>
  </si>
  <si>
    <t>Récolte de bois déclarés « Produits accidentels et sanitaires » en France métropolitaine en 2024</t>
  </si>
  <si>
    <t>Production de sciages, bois sous rails et merrains en France métropolitaine de 2019 à 2024</t>
  </si>
  <si>
    <t>Produits connexes de scierie en France métropolitaine de 2019 à 2024</t>
  </si>
  <si>
    <t>Récolte de bois par région de provenance en 2024</t>
  </si>
  <si>
    <t>Production de sciages par région de production en 2024</t>
  </si>
  <si>
    <t>Production de merrains et bois sous rails par région de production en 2024</t>
  </si>
  <si>
    <t>nd</t>
  </si>
  <si>
    <t>n.d.</t>
  </si>
  <si>
    <t>s</t>
  </si>
  <si>
    <r>
      <t>Nombre d'entreprises d'exploitations forestières et de scieries</t>
    </r>
    <r>
      <rPr>
        <b/>
        <vertAlign val="superscript"/>
        <sz val="11"/>
        <color rgb="FFFF0000"/>
        <rFont val="Marianne"/>
      </rPr>
      <t>1</t>
    </r>
    <r>
      <rPr>
        <b/>
        <sz val="11"/>
        <color rgb="FFFF0000"/>
        <rFont val="Marianne"/>
      </rPr>
      <t xml:space="preserve"> </t>
    </r>
    <r>
      <rPr>
        <b/>
        <sz val="11"/>
        <color rgb="FF000000"/>
        <rFont val="Marianne"/>
      </rPr>
      <t>par région en 2024 enquêtées avec les volets "Exploitations forestières" et/ou "Scieries"</t>
    </r>
    <r>
      <rPr>
        <b/>
        <vertAlign val="superscript"/>
        <sz val="11"/>
        <color rgb="FFFF0000"/>
        <rFont val="Marianne"/>
      </rPr>
      <t>2</t>
    </r>
  </si>
  <si>
    <t>2 : Le champ de l'enquête ne permet pas une estimation fiable du nombre total d'entreprises, certaines activités étant très fragmentées. En revanche, la couverture est suffisante pour estimer les volumes de récolte et de sciage. Le chiffre de 2 917 entreprises est donc fourni à titre informatif, afin de permettre aux utilisateurs de produire des indicateurs tels que des moyennes ou des ratios.</t>
  </si>
  <si>
    <t xml:space="preserve">1 : Seules les entreprises ayant déclaré un volume de récolte ou de sciage en 2024 sont comptabilisées. Les mérandiers et les fabricants de produits finis n'ayant eu aucune activité d'exploitant forestier ou de scieur ne sont pas comptabilisés.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</si>
</sst>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rgb="FF000000"/>
      <name val="Calibri"/>
      <family val="2"/>
      <scheme val="minor"/>
    </font>
    <font>
      <i/>
      <sz val="10"/>
      <color rgb="FF000000"/>
      <name val="Marianne"/>
    </font>
    <font>
      <b/>
      <sz val="11"/>
      <color rgb="FF000000"/>
      <name val="Marianne"/>
    </font>
    <font>
      <i/>
      <sz val="9"/>
      <color rgb="FF000000"/>
      <name val="Marianne"/>
    </font>
    <font>
      <b/>
      <sz val="10"/>
      <color rgb="FF000000"/>
      <name val="Marianne"/>
    </font>
    <font>
      <sz val="10"/>
      <color rgb="FF000000"/>
      <name val="Marianne"/>
    </font>
    <font>
      <sz val="11"/>
      <color rgb="FF000000"/>
      <name val="Marianne"/>
    </font>
    <font>
      <u/>
      <sz val="11"/>
      <color theme="10"/>
      <name val="Calibri"/>
      <family val="2"/>
      <scheme val="minor"/>
    </font>
    <font>
      <b/>
      <i/>
      <sz val="10"/>
      <color rgb="FF000000"/>
      <name val="Marianne"/>
      <family val="3"/>
    </font>
    <font>
      <i/>
      <sz val="9"/>
      <color rgb="FF000000"/>
      <name val="Marianne"/>
      <family val="3"/>
    </font>
    <font>
      <sz val="11"/>
      <color rgb="FFFF0000"/>
      <name val="Calibri"/>
      <family val="2"/>
      <scheme val="minor"/>
    </font>
    <font>
      <b/>
      <vertAlign val="superscript"/>
      <sz val="11"/>
      <color rgb="FFFF0000"/>
      <name val="Marianne"/>
    </font>
    <font>
      <b/>
      <sz val="11"/>
      <color rgb="FFFF0000"/>
      <name val="Marianne"/>
    </font>
    <font>
      <i/>
      <sz val="9"/>
      <color rgb="FFFF0000"/>
      <name val="Marianne"/>
    </font>
  </fonts>
  <fills count="4">
    <fill>
      <patternFill patternType="none"/>
    </fill>
    <fill>
      <patternFill patternType="gray125"/>
    </fill>
    <fill>
      <patternFill patternType="solid">
        <fgColor rgb="FFFF8D7E"/>
      </patternFill>
    </fill>
    <fill>
      <patternFill patternType="solid">
        <fgColor rgb="FFFFD54F"/>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s>
  <cellStyleXfs count="2">
    <xf numFmtId="0" fontId="0" fillId="0" borderId="0"/>
    <xf numFmtId="0" fontId="7" fillId="0" borderId="0" applyNumberFormat="0" applyFill="0" applyBorder="0" applyAlignment="0" applyProtection="0"/>
  </cellStyleXfs>
  <cellXfs count="68">
    <xf numFmtId="0" fontId="0" fillId="0" borderId="0" xfId="0"/>
    <xf numFmtId="0" fontId="2" fillId="0" borderId="0" xfId="0" applyFont="1" applyAlignment="1">
      <alignment horizontal="left" vertical="center" wrapText="1"/>
    </xf>
    <xf numFmtId="0" fontId="4" fillId="2" borderId="1" xfId="0" applyFont="1" applyFill="1" applyBorder="1" applyAlignment="1">
      <alignment horizontal="center" vertical="center" wrapText="1"/>
    </xf>
    <xf numFmtId="0" fontId="5" fillId="0" borderId="2" xfId="0" applyFont="1" applyBorder="1" applyAlignment="1">
      <alignment horizontal="left" vertical="center" wrapText="1"/>
    </xf>
    <xf numFmtId="0" fontId="1"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2" borderId="2" xfId="0" applyFont="1" applyFill="1" applyBorder="1" applyAlignment="1">
      <alignment horizontal="left" vertical="center" wrapText="1"/>
    </xf>
    <xf numFmtId="3" fontId="5" fillId="0" borderId="2" xfId="0" applyNumberFormat="1" applyFont="1" applyBorder="1" applyAlignment="1">
      <alignment horizontal="right" vertical="center" wrapText="1" indent="1"/>
    </xf>
    <xf numFmtId="3" fontId="1" fillId="0" borderId="2" xfId="0" applyNumberFormat="1" applyFont="1" applyBorder="1" applyAlignment="1">
      <alignment horizontal="right" vertical="center" wrapText="1" indent="1"/>
    </xf>
    <xf numFmtId="3" fontId="4" fillId="0" borderId="2" xfId="0" applyNumberFormat="1" applyFont="1" applyBorder="1" applyAlignment="1">
      <alignment horizontal="right" vertical="center" wrapText="1" indent="1"/>
    </xf>
    <xf numFmtId="3" fontId="4" fillId="2" borderId="2" xfId="0" applyNumberFormat="1" applyFont="1" applyFill="1" applyBorder="1" applyAlignment="1">
      <alignment horizontal="right" vertical="center" wrapText="1" indent="1"/>
    </xf>
    <xf numFmtId="3" fontId="5" fillId="0" borderId="3" xfId="0" applyNumberFormat="1" applyFont="1" applyBorder="1" applyAlignment="1">
      <alignment horizontal="righ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2" xfId="0" applyFont="1" applyBorder="1" applyAlignment="1">
      <alignment horizontal="left" vertical="center" wrapText="1" indent="2"/>
    </xf>
    <xf numFmtId="0" fontId="1" fillId="0" borderId="3" xfId="0" applyFont="1" applyBorder="1" applyAlignment="1">
      <alignment horizontal="left" vertical="center" wrapText="1"/>
    </xf>
    <xf numFmtId="3" fontId="1" fillId="0" borderId="3" xfId="0" applyNumberFormat="1" applyFont="1" applyBorder="1" applyAlignment="1">
      <alignment horizontal="right" vertical="center" wrapText="1" inden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left" vertical="center" wrapText="1"/>
    </xf>
    <xf numFmtId="0" fontId="4" fillId="0" borderId="11" xfId="0" applyFont="1" applyBorder="1" applyAlignment="1">
      <alignment horizontal="left" vertical="center" wrapText="1"/>
    </xf>
    <xf numFmtId="0" fontId="5" fillId="0" borderId="11" xfId="0" applyFont="1" applyBorder="1" applyAlignment="1">
      <alignment horizontal="left" vertical="center" wrapText="1" indent="1"/>
    </xf>
    <xf numFmtId="0" fontId="4" fillId="2" borderId="13" xfId="0" applyFont="1" applyFill="1" applyBorder="1" applyAlignment="1">
      <alignment horizontal="left" vertical="center" wrapText="1"/>
    </xf>
    <xf numFmtId="0" fontId="4" fillId="0" borderId="0" xfId="0" applyFont="1" applyAlignment="1">
      <alignment horizontal="center" vertical="center" wrapText="1"/>
    </xf>
    <xf numFmtId="164" fontId="5" fillId="0" borderId="11" xfId="0" applyNumberFormat="1" applyFont="1" applyBorder="1" applyAlignment="1">
      <alignment horizontal="right" vertical="center" wrapText="1" indent="1"/>
    </xf>
    <xf numFmtId="164" fontId="5" fillId="0" borderId="2" xfId="0" applyNumberFormat="1" applyFont="1" applyBorder="1" applyAlignment="1">
      <alignment horizontal="right" vertical="center" wrapText="1" indent="1"/>
    </xf>
    <xf numFmtId="164" fontId="5" fillId="0" borderId="12" xfId="0" applyNumberFormat="1" applyFont="1" applyBorder="1" applyAlignment="1">
      <alignment horizontal="right" vertical="center" wrapText="1" indent="1"/>
    </xf>
    <xf numFmtId="164" fontId="4" fillId="2" borderId="11" xfId="0" applyNumberFormat="1" applyFont="1" applyFill="1" applyBorder="1" applyAlignment="1">
      <alignment horizontal="right" vertical="center" wrapText="1" indent="1"/>
    </xf>
    <xf numFmtId="164" fontId="4" fillId="2" borderId="2" xfId="0" applyNumberFormat="1" applyFont="1" applyFill="1" applyBorder="1" applyAlignment="1">
      <alignment horizontal="right" vertical="center" wrapText="1" indent="1"/>
    </xf>
    <xf numFmtId="164" fontId="4" fillId="2" borderId="12" xfId="0" applyNumberFormat="1" applyFont="1" applyFill="1" applyBorder="1" applyAlignment="1">
      <alignment horizontal="right" vertical="center" wrapText="1" indent="1"/>
    </xf>
    <xf numFmtId="164" fontId="4" fillId="0" borderId="11" xfId="0" applyNumberFormat="1" applyFont="1" applyBorder="1" applyAlignment="1">
      <alignment horizontal="right" vertical="center" wrapText="1" indent="1"/>
    </xf>
    <xf numFmtId="164" fontId="4" fillId="0" borderId="2" xfId="0" applyNumberFormat="1" applyFont="1" applyBorder="1" applyAlignment="1">
      <alignment horizontal="right" vertical="center" wrapText="1" indent="1"/>
    </xf>
    <xf numFmtId="164" fontId="4" fillId="0" borderId="12" xfId="0" applyNumberFormat="1" applyFont="1" applyBorder="1" applyAlignment="1">
      <alignment horizontal="right" vertical="center" wrapText="1" indent="1"/>
    </xf>
    <xf numFmtId="164" fontId="4" fillId="2" borderId="13" xfId="0" applyNumberFormat="1" applyFont="1" applyFill="1" applyBorder="1" applyAlignment="1">
      <alignment horizontal="right" vertical="center" wrapText="1" indent="1"/>
    </xf>
    <xf numFmtId="164" fontId="4" fillId="2" borderId="14" xfId="0" applyNumberFormat="1" applyFont="1" applyFill="1" applyBorder="1" applyAlignment="1">
      <alignment horizontal="right" vertical="center" wrapText="1" indent="1"/>
    </xf>
    <xf numFmtId="164" fontId="4" fillId="2" borderId="15" xfId="0" applyNumberFormat="1" applyFont="1" applyFill="1" applyBorder="1" applyAlignment="1">
      <alignment horizontal="right" vertical="center" wrapText="1" indent="1"/>
    </xf>
    <xf numFmtId="0" fontId="4" fillId="2"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164" fontId="5" fillId="0" borderId="0" xfId="0" applyNumberFormat="1" applyFont="1" applyAlignment="1">
      <alignment horizontal="right" vertical="center" wrapText="1" indent="1"/>
    </xf>
    <xf numFmtId="164" fontId="4" fillId="0" borderId="0" xfId="0" applyNumberFormat="1" applyFont="1" applyAlignment="1">
      <alignment horizontal="right" vertical="center" wrapText="1" indent="1"/>
    </xf>
    <xf numFmtId="3" fontId="0" fillId="0" borderId="0" xfId="0" applyNumberFormat="1"/>
    <xf numFmtId="3" fontId="5" fillId="0" borderId="0" xfId="0" applyNumberFormat="1" applyFont="1" applyAlignment="1">
      <alignment horizontal="right" vertical="center" wrapText="1" indent="1"/>
    </xf>
    <xf numFmtId="0" fontId="7" fillId="0" borderId="0" xfId="1" applyAlignment="1">
      <alignment horizontal="left" vertical="center" wrapText="1"/>
    </xf>
    <xf numFmtId="0" fontId="0" fillId="0" borderId="0" xfId="0" applyAlignment="1">
      <alignment horizontal="left"/>
    </xf>
    <xf numFmtId="0" fontId="10" fillId="0" borderId="0" xfId="0" applyFont="1"/>
    <xf numFmtId="0" fontId="3" fillId="0" borderId="0" xfId="0" applyFont="1" applyAlignment="1">
      <alignment vertical="center" wrapText="1"/>
    </xf>
    <xf numFmtId="0" fontId="0" fillId="0" borderId="0" xfId="0"/>
    <xf numFmtId="0" fontId="6" fillId="2" borderId="0" xfId="0" applyFont="1" applyFill="1" applyAlignment="1">
      <alignment horizontal="center" vertical="center" wrapText="1"/>
    </xf>
    <xf numFmtId="0" fontId="1" fillId="0" borderId="0" xfId="0" applyFont="1" applyAlignment="1">
      <alignment horizontal="right" vertical="center" wrapText="1" indent="1"/>
    </xf>
    <xf numFmtId="0" fontId="2" fillId="0" borderId="0" xfId="0" applyFont="1" applyAlignment="1">
      <alignment horizontal="left"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0" borderId="16"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 fillId="0" borderId="19" xfId="0" applyFont="1" applyBorder="1" applyAlignment="1">
      <alignment horizontal="right" vertical="center" wrapText="1"/>
    </xf>
    <xf numFmtId="0" fontId="9" fillId="0" borderId="0" xfId="0" applyFont="1" applyAlignment="1">
      <alignment horizontal="left" vertical="center" wrapText="1"/>
    </xf>
    <xf numFmtId="0" fontId="3" fillId="0" borderId="0" xfId="0" applyFont="1" applyAlignment="1">
      <alignment horizontal="left" vertical="center" wrapText="1"/>
    </xf>
    <xf numFmtId="0" fontId="13" fillId="0" borderId="0" xfId="0" applyFont="1" applyAlignment="1">
      <alignment vertical="center" wrapText="1"/>
    </xf>
    <xf numFmtId="0" fontId="10" fillId="0" borderId="0" xfId="0" applyFont="1" applyAlignment="1">
      <alignment wrapText="1"/>
    </xf>
    <xf numFmtId="0" fontId="5" fillId="3" borderId="2" xfId="0" applyFont="1" applyFill="1" applyBorder="1" applyAlignment="1">
      <alignment horizontal="left" vertical="center" wrapText="1" indent="1"/>
    </xf>
    <xf numFmtId="3" fontId="5" fillId="3" borderId="2" xfId="0" applyNumberFormat="1" applyFont="1" applyFill="1" applyBorder="1" applyAlignment="1">
      <alignment horizontal="right" vertical="center" wrapText="1" indent="1"/>
    </xf>
    <xf numFmtId="0" fontId="0" fillId="3" borderId="0" xfId="0" applyFill="1"/>
    <xf numFmtId="3" fontId="0" fillId="3" borderId="0" xfId="0" applyNumberFormat="1" applyFill="1"/>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workbookViewId="0">
      <selection activeCell="A31" sqref="A31"/>
    </sheetView>
  </sheetViews>
  <sheetFormatPr baseColWidth="10" defaultRowHeight="14.4"/>
  <cols>
    <col min="1" max="1" width="136.88671875" customWidth="1"/>
  </cols>
  <sheetData>
    <row r="1" spans="1:1">
      <c r="A1" s="1" t="s">
        <v>116</v>
      </c>
    </row>
    <row r="3" spans="1:1" ht="15" customHeight="1">
      <c r="A3" s="42" t="str">
        <f>HYPERLINK("#'Récolte_de_bois'!A1", "Récolte de bois en France métropolitaine de 2019 à 2024")</f>
        <v>Récolte de bois en France métropolitaine de 2019 à 2024</v>
      </c>
    </row>
    <row r="4" spans="1:1" ht="15" customHeight="1">
      <c r="A4" s="42" t="str">
        <f>HYPERLINK("#'Produits_accidentels'!A1", "Récolte de bois déclarés « Produits accidentels et sanitaires » en France métropolitaine en 2024")</f>
        <v>Récolte de bois déclarés « Produits accidentels et sanitaires » en France métropolitaine en 2024</v>
      </c>
    </row>
    <row r="5" spans="1:1" ht="15" customHeight="1">
      <c r="A5" s="42" t="str">
        <f>HYPERLINK("#'Production_de_sciages'!A1", "Production de sciages, bois sous rails et merrains en France métropolitaine de 2019 à 2024")</f>
        <v>Production de sciages, bois sous rails et merrains en France métropolitaine de 2019 à 2024</v>
      </c>
    </row>
    <row r="6" spans="1:1" ht="15" customHeight="1">
      <c r="A6" s="42" t="str">
        <f>HYPERLINK("#'Produits_connexes_de_scieries'!A1", "Produits connexes de scierie en France métropolitaine de 2019 à 2024")</f>
        <v>Produits connexes de scierie en France métropolitaine de 2019 à 2024</v>
      </c>
    </row>
    <row r="7" spans="1:1" ht="15" customHeight="1">
      <c r="A7" s="42" t="str">
        <f>HYPERLINK("#'Récolte_de_bois_par_région'!A1", "Récolte de bois par région de provenance en 2024")</f>
        <v>Récolte de bois par région de provenance en 2024</v>
      </c>
    </row>
    <row r="8" spans="1:1" ht="15" customHeight="1">
      <c r="A8" s="42" t="str">
        <f>HYPERLINK("#'Production_de_sciages_régionaux'!A1", "Production de sciages par région de production en 2024")</f>
        <v>Production de sciages par région de production en 2024</v>
      </c>
    </row>
    <row r="9" spans="1:1" ht="15" customHeight="1">
      <c r="A9" s="42" t="str">
        <f>HYPERLINK("#'Production_de_merrains_BSR'!A1", "Production de merrains et bois sous rails par région de production en 2024")</f>
        <v>Production de merrains et bois sous rails par région de production en 2024</v>
      </c>
    </row>
    <row r="10" spans="1:1">
      <c r="A10" s="42" t="str">
        <f>HYPERLINK("#'Nb_entreprises_par_region'!A1", "Nombre d'entreprises d'exploitations forestières et de scieries par région en 2024 enquêtées avec les volets Exploitations forestières et/ou Scieries")</f>
        <v>Nombre d'entreprises d'exploitations forestières et de scieries par région en 2024 enquêtées avec les volets Exploitations forestières et/ou Scieries</v>
      </c>
    </row>
    <row r="11" spans="1:1">
      <c r="A11" s="43"/>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2"/>
  <sheetViews>
    <sheetView workbookViewId="0">
      <selection activeCell="L46" sqref="L46"/>
    </sheetView>
  </sheetViews>
  <sheetFormatPr baseColWidth="10" defaultRowHeight="14.4"/>
  <cols>
    <col min="1" max="1" width="33.88671875" customWidth="1"/>
    <col min="2" max="2" width="9.88671875" bestFit="1" customWidth="1"/>
    <col min="3" max="5" width="9.5546875" bestFit="1" customWidth="1"/>
    <col min="6" max="6" width="9.5546875" customWidth="1"/>
    <col min="7" max="7" width="9.88671875" bestFit="1" customWidth="1"/>
  </cols>
  <sheetData>
    <row r="1" spans="1:11" ht="15" customHeight="1">
      <c r="A1" s="49" t="s">
        <v>144</v>
      </c>
      <c r="B1" s="46"/>
      <c r="C1" s="46"/>
      <c r="D1" s="46"/>
      <c r="E1" s="46"/>
      <c r="F1" s="46"/>
      <c r="G1" s="46"/>
      <c r="I1" s="47" t="str">
        <f>HYPERLINK("#'Sommaire'!A1", "Retour sommaire")</f>
        <v>Retour sommaire</v>
      </c>
      <c r="J1" s="46"/>
      <c r="K1" s="46"/>
    </row>
    <row r="2" spans="1:11">
      <c r="I2" s="46"/>
      <c r="J2" s="46"/>
      <c r="K2" s="46"/>
    </row>
    <row r="3" spans="1:11">
      <c r="A3" s="48" t="s">
        <v>130</v>
      </c>
      <c r="B3" s="46"/>
      <c r="C3" s="46"/>
      <c r="D3" s="46"/>
      <c r="E3" s="46"/>
      <c r="F3" s="46"/>
      <c r="G3" s="46"/>
    </row>
    <row r="4" spans="1:11">
      <c r="A4" s="2" t="s">
        <v>0</v>
      </c>
      <c r="B4" s="2">
        <v>2019</v>
      </c>
      <c r="C4" s="2">
        <v>2020</v>
      </c>
      <c r="D4" s="2">
        <v>2021</v>
      </c>
      <c r="E4" s="2">
        <v>2022</v>
      </c>
      <c r="F4" s="2">
        <v>2023</v>
      </c>
      <c r="G4" s="2">
        <v>2024</v>
      </c>
    </row>
    <row r="5" spans="1:11">
      <c r="A5" s="5" t="s">
        <v>1</v>
      </c>
      <c r="B5" s="9">
        <v>38152</v>
      </c>
      <c r="C5" s="9">
        <v>36619</v>
      </c>
      <c r="D5" s="9">
        <v>39861</v>
      </c>
      <c r="E5" s="9">
        <v>39897</v>
      </c>
      <c r="F5" s="9">
        <v>39137</v>
      </c>
      <c r="G5" s="9">
        <v>38084</v>
      </c>
    </row>
    <row r="6" spans="1:11">
      <c r="A6" s="4" t="s">
        <v>2</v>
      </c>
      <c r="B6" s="8">
        <v>20889</v>
      </c>
      <c r="C6" s="8">
        <v>20516</v>
      </c>
      <c r="D6" s="8">
        <v>21224</v>
      </c>
      <c r="E6" s="8">
        <v>21314</v>
      </c>
      <c r="F6" s="8">
        <v>20357</v>
      </c>
      <c r="G6" s="8">
        <v>20149</v>
      </c>
    </row>
    <row r="7" spans="1:11">
      <c r="A7" s="6" t="s">
        <v>3</v>
      </c>
      <c r="B7" s="10">
        <v>19558</v>
      </c>
      <c r="C7" s="10">
        <v>18463</v>
      </c>
      <c r="D7" s="10">
        <v>20842</v>
      </c>
      <c r="E7" s="10">
        <v>19975</v>
      </c>
      <c r="F7" s="10">
        <v>18510</v>
      </c>
      <c r="G7" s="10">
        <v>18299</v>
      </c>
    </row>
    <row r="8" spans="1:11">
      <c r="A8" s="4" t="s">
        <v>4</v>
      </c>
      <c r="B8" s="8">
        <v>10639</v>
      </c>
      <c r="C8" s="8">
        <v>10077</v>
      </c>
      <c r="D8" s="8">
        <v>10641</v>
      </c>
      <c r="E8" s="8">
        <v>10332</v>
      </c>
      <c r="F8" s="8">
        <v>9613</v>
      </c>
      <c r="G8" s="8">
        <v>9610</v>
      </c>
    </row>
    <row r="9" spans="1:11">
      <c r="A9" s="5" t="s">
        <v>5</v>
      </c>
      <c r="B9" s="9">
        <v>5313</v>
      </c>
      <c r="C9" s="9">
        <v>4751</v>
      </c>
      <c r="D9" s="9">
        <v>5003</v>
      </c>
      <c r="E9" s="9">
        <v>5284</v>
      </c>
      <c r="F9" s="9">
        <v>4811</v>
      </c>
      <c r="G9" s="9">
        <v>4485</v>
      </c>
    </row>
    <row r="10" spans="1:11">
      <c r="A10" s="12" t="s">
        <v>6</v>
      </c>
      <c r="B10" s="7">
        <v>2332</v>
      </c>
      <c r="C10" s="7">
        <v>2164</v>
      </c>
      <c r="D10" s="7">
        <v>2152</v>
      </c>
      <c r="E10" s="7">
        <v>2271</v>
      </c>
      <c r="F10" s="7">
        <v>2155</v>
      </c>
      <c r="G10" s="7">
        <v>1973</v>
      </c>
    </row>
    <row r="11" spans="1:11">
      <c r="A11" s="14" t="s">
        <v>7</v>
      </c>
      <c r="B11" s="7">
        <v>317</v>
      </c>
      <c r="C11" s="7">
        <v>256</v>
      </c>
      <c r="D11" s="7">
        <v>262</v>
      </c>
      <c r="E11" s="7">
        <v>291</v>
      </c>
      <c r="F11" s="7">
        <v>287</v>
      </c>
      <c r="G11" s="7">
        <v>243</v>
      </c>
    </row>
    <row r="12" spans="1:11">
      <c r="A12" s="14" t="s">
        <v>8</v>
      </c>
      <c r="B12" s="7">
        <v>2014</v>
      </c>
      <c r="C12" s="7">
        <v>1908</v>
      </c>
      <c r="D12" s="7">
        <v>1890</v>
      </c>
      <c r="E12" s="7">
        <v>1980</v>
      </c>
      <c r="F12" s="7">
        <v>1868</v>
      </c>
      <c r="G12" s="7">
        <v>1730</v>
      </c>
    </row>
    <row r="13" spans="1:11">
      <c r="A13" s="12" t="s">
        <v>9</v>
      </c>
      <c r="B13" s="7">
        <v>936</v>
      </c>
      <c r="C13" s="7">
        <v>837</v>
      </c>
      <c r="D13" s="7">
        <v>895</v>
      </c>
      <c r="E13" s="7">
        <v>928</v>
      </c>
      <c r="F13" s="7">
        <v>857</v>
      </c>
      <c r="G13" s="7">
        <v>795</v>
      </c>
    </row>
    <row r="14" spans="1:11">
      <c r="A14" s="14" t="s">
        <v>10</v>
      </c>
      <c r="B14" s="7">
        <v>65</v>
      </c>
      <c r="C14" s="7">
        <v>48</v>
      </c>
      <c r="D14" s="7">
        <v>46</v>
      </c>
      <c r="E14" s="7">
        <v>42</v>
      </c>
      <c r="F14" s="7">
        <v>38</v>
      </c>
      <c r="G14" s="7">
        <v>24</v>
      </c>
    </row>
    <row r="15" spans="1:11">
      <c r="A15" s="14" t="s">
        <v>11</v>
      </c>
      <c r="B15" s="7">
        <v>871</v>
      </c>
      <c r="C15" s="7">
        <v>789</v>
      </c>
      <c r="D15" s="7">
        <v>849</v>
      </c>
      <c r="E15" s="7">
        <v>886</v>
      </c>
      <c r="F15" s="7">
        <v>819</v>
      </c>
      <c r="G15" s="7">
        <v>771</v>
      </c>
    </row>
    <row r="16" spans="1:11">
      <c r="A16" s="12" t="s">
        <v>12</v>
      </c>
      <c r="B16" s="7">
        <v>106</v>
      </c>
      <c r="C16" s="7">
        <v>88</v>
      </c>
      <c r="D16" s="7">
        <v>105</v>
      </c>
      <c r="E16" s="7">
        <v>127</v>
      </c>
      <c r="F16" s="7">
        <v>117</v>
      </c>
      <c r="G16" s="7">
        <v>119</v>
      </c>
    </row>
    <row r="17" spans="1:7">
      <c r="A17" s="12" t="s">
        <v>13</v>
      </c>
      <c r="B17" s="7">
        <v>274</v>
      </c>
      <c r="C17" s="7">
        <v>224</v>
      </c>
      <c r="D17" s="7">
        <v>242</v>
      </c>
      <c r="E17" s="7">
        <v>257</v>
      </c>
      <c r="F17" s="7">
        <v>304</v>
      </c>
      <c r="G17" s="7">
        <v>296</v>
      </c>
    </row>
    <row r="18" spans="1:7">
      <c r="A18" s="12" t="s">
        <v>14</v>
      </c>
      <c r="B18" s="7">
        <v>1450</v>
      </c>
      <c r="C18" s="7">
        <v>1281</v>
      </c>
      <c r="D18" s="7">
        <v>1419</v>
      </c>
      <c r="E18" s="7">
        <v>1491</v>
      </c>
      <c r="F18" s="7">
        <v>1214</v>
      </c>
      <c r="G18" s="7">
        <v>1177</v>
      </c>
    </row>
    <row r="19" spans="1:7">
      <c r="A19" s="14" t="s">
        <v>15</v>
      </c>
      <c r="B19" s="7">
        <v>1041</v>
      </c>
      <c r="C19" s="7">
        <v>973</v>
      </c>
      <c r="D19" s="7">
        <v>1071</v>
      </c>
      <c r="E19" s="7">
        <v>1077</v>
      </c>
      <c r="F19" s="7">
        <v>867</v>
      </c>
      <c r="G19" s="7">
        <v>912</v>
      </c>
    </row>
    <row r="20" spans="1:7">
      <c r="A20" s="14" t="s">
        <v>16</v>
      </c>
      <c r="B20" s="7">
        <v>408</v>
      </c>
      <c r="C20" s="7">
        <v>308</v>
      </c>
      <c r="D20" s="7">
        <v>348</v>
      </c>
      <c r="E20" s="7">
        <v>414</v>
      </c>
      <c r="F20" s="7">
        <v>347</v>
      </c>
      <c r="G20" s="7">
        <v>266</v>
      </c>
    </row>
    <row r="21" spans="1:7">
      <c r="A21" s="12" t="s">
        <v>17</v>
      </c>
      <c r="B21" s="7">
        <v>216</v>
      </c>
      <c r="C21" s="7">
        <v>157</v>
      </c>
      <c r="D21" s="7">
        <v>189</v>
      </c>
      <c r="E21" s="7">
        <v>210</v>
      </c>
      <c r="F21" s="7">
        <v>164</v>
      </c>
      <c r="G21" s="7">
        <v>126</v>
      </c>
    </row>
    <row r="22" spans="1:7">
      <c r="A22" s="5" t="s">
        <v>18</v>
      </c>
      <c r="B22" s="9">
        <v>14245</v>
      </c>
      <c r="C22" s="9">
        <v>13713</v>
      </c>
      <c r="D22" s="9">
        <v>15839</v>
      </c>
      <c r="E22" s="9">
        <v>14691</v>
      </c>
      <c r="F22" s="9">
        <v>13699</v>
      </c>
      <c r="G22" s="9">
        <v>13814</v>
      </c>
    </row>
    <row r="23" spans="1:7">
      <c r="A23" s="12" t="s">
        <v>19</v>
      </c>
      <c r="B23" s="7">
        <v>3377</v>
      </c>
      <c r="C23" s="7">
        <v>2184</v>
      </c>
      <c r="D23" s="7">
        <v>2919</v>
      </c>
      <c r="E23" s="7">
        <v>2981</v>
      </c>
      <c r="F23" s="7">
        <v>3029</v>
      </c>
      <c r="G23" s="7">
        <v>3020</v>
      </c>
    </row>
    <row r="24" spans="1:7">
      <c r="A24" s="12" t="s">
        <v>20</v>
      </c>
      <c r="B24" s="7">
        <v>3420</v>
      </c>
      <c r="C24" s="7">
        <v>4620</v>
      </c>
      <c r="D24" s="7">
        <v>5359</v>
      </c>
      <c r="E24" s="7">
        <v>4327</v>
      </c>
      <c r="F24" s="7">
        <v>3925</v>
      </c>
      <c r="G24" s="7">
        <v>3885</v>
      </c>
    </row>
    <row r="25" spans="1:7">
      <c r="A25" s="12" t="s">
        <v>21</v>
      </c>
      <c r="B25" s="7">
        <v>2967</v>
      </c>
      <c r="C25" s="7">
        <v>3131</v>
      </c>
      <c r="D25" s="7">
        <v>3179</v>
      </c>
      <c r="E25" s="7">
        <v>2834</v>
      </c>
      <c r="F25" s="7">
        <v>2728</v>
      </c>
      <c r="G25" s="7">
        <v>2759</v>
      </c>
    </row>
    <row r="26" spans="1:7">
      <c r="A26" s="12" t="s">
        <v>22</v>
      </c>
      <c r="B26" s="7">
        <v>97</v>
      </c>
      <c r="C26" s="7">
        <v>84</v>
      </c>
      <c r="D26" s="7">
        <v>110</v>
      </c>
      <c r="E26" s="7">
        <v>101</v>
      </c>
      <c r="F26" s="7">
        <v>95</v>
      </c>
      <c r="G26" s="7">
        <v>77</v>
      </c>
    </row>
    <row r="27" spans="1:7">
      <c r="A27" s="12" t="s">
        <v>23</v>
      </c>
      <c r="B27" s="7">
        <v>3203</v>
      </c>
      <c r="C27" s="7">
        <v>2607</v>
      </c>
      <c r="D27" s="7">
        <v>3079</v>
      </c>
      <c r="E27" s="7">
        <v>3204</v>
      </c>
      <c r="F27" s="7">
        <v>2831</v>
      </c>
      <c r="G27" s="7">
        <v>2971</v>
      </c>
    </row>
    <row r="28" spans="1:7">
      <c r="A28" s="14" t="s">
        <v>24</v>
      </c>
      <c r="B28" s="7">
        <v>265</v>
      </c>
      <c r="C28" s="7">
        <v>252</v>
      </c>
      <c r="D28" s="7">
        <v>277</v>
      </c>
      <c r="E28" s="7">
        <v>262</v>
      </c>
      <c r="F28" s="7">
        <v>238</v>
      </c>
      <c r="G28" s="7">
        <v>199</v>
      </c>
    </row>
    <row r="29" spans="1:7">
      <c r="A29" s="14" t="s">
        <v>25</v>
      </c>
      <c r="B29" s="7">
        <v>2937</v>
      </c>
      <c r="C29" s="7">
        <v>2354</v>
      </c>
      <c r="D29" s="7">
        <v>2802</v>
      </c>
      <c r="E29" s="7">
        <v>2942</v>
      </c>
      <c r="F29" s="7">
        <v>2593</v>
      </c>
      <c r="G29" s="7">
        <v>2773</v>
      </c>
    </row>
    <row r="30" spans="1:7">
      <c r="A30" s="12" t="s">
        <v>26</v>
      </c>
      <c r="B30" s="7">
        <v>591</v>
      </c>
      <c r="C30" s="7">
        <v>551</v>
      </c>
      <c r="D30" s="7">
        <v>648</v>
      </c>
      <c r="E30" s="7">
        <v>706</v>
      </c>
      <c r="F30" s="7">
        <v>627</v>
      </c>
      <c r="G30" s="7">
        <v>535</v>
      </c>
    </row>
    <row r="31" spans="1:7">
      <c r="A31" s="12" t="s">
        <v>27</v>
      </c>
      <c r="B31" s="7">
        <v>589</v>
      </c>
      <c r="C31" s="7">
        <v>536</v>
      </c>
      <c r="D31" s="7">
        <v>545</v>
      </c>
      <c r="E31" s="7">
        <v>538</v>
      </c>
      <c r="F31" s="7">
        <v>464</v>
      </c>
      <c r="G31" s="7">
        <v>565</v>
      </c>
    </row>
    <row r="32" spans="1:7">
      <c r="A32" s="6" t="s">
        <v>28</v>
      </c>
      <c r="B32" s="10">
        <v>10533</v>
      </c>
      <c r="C32" s="10">
        <v>10022</v>
      </c>
      <c r="D32" s="10">
        <v>10125</v>
      </c>
      <c r="E32" s="10">
        <v>10311</v>
      </c>
      <c r="F32" s="10">
        <v>10263</v>
      </c>
      <c r="G32" s="10">
        <v>10046</v>
      </c>
    </row>
    <row r="33" spans="1:7">
      <c r="A33" s="5" t="s">
        <v>29</v>
      </c>
      <c r="B33" s="9">
        <v>9854</v>
      </c>
      <c r="C33" s="9">
        <v>9476</v>
      </c>
      <c r="D33" s="9">
        <v>9468</v>
      </c>
      <c r="E33" s="9">
        <v>9661</v>
      </c>
      <c r="F33" s="9">
        <v>9618</v>
      </c>
      <c r="G33" s="9">
        <v>9426</v>
      </c>
    </row>
    <row r="34" spans="1:7">
      <c r="A34" s="4" t="s">
        <v>30</v>
      </c>
      <c r="B34" s="8">
        <v>5884</v>
      </c>
      <c r="C34" s="8">
        <v>5985</v>
      </c>
      <c r="D34" s="8">
        <v>5812</v>
      </c>
      <c r="E34" s="8">
        <v>5984</v>
      </c>
      <c r="F34" s="8">
        <v>5671</v>
      </c>
      <c r="G34" s="8">
        <v>5815</v>
      </c>
    </row>
    <row r="35" spans="1:7">
      <c r="A35" s="3" t="s">
        <v>5</v>
      </c>
      <c r="B35" s="7">
        <v>4049</v>
      </c>
      <c r="C35" s="7">
        <v>3796</v>
      </c>
      <c r="D35" s="7">
        <v>3724</v>
      </c>
      <c r="E35" s="7">
        <v>3851</v>
      </c>
      <c r="F35" s="7">
        <v>3640</v>
      </c>
      <c r="G35" s="7">
        <v>3284</v>
      </c>
    </row>
    <row r="36" spans="1:7">
      <c r="A36" s="3" t="s">
        <v>18</v>
      </c>
      <c r="B36" s="7">
        <v>5806</v>
      </c>
      <c r="C36" s="7">
        <v>5680</v>
      </c>
      <c r="D36" s="7">
        <v>5744</v>
      </c>
      <c r="E36" s="7">
        <v>5810</v>
      </c>
      <c r="F36" s="7">
        <v>5978</v>
      </c>
      <c r="G36" s="7">
        <v>6143</v>
      </c>
    </row>
    <row r="37" spans="1:7">
      <c r="A37" s="12" t="s">
        <v>31</v>
      </c>
      <c r="B37" s="7">
        <v>1748</v>
      </c>
      <c r="C37" s="7">
        <v>1904</v>
      </c>
      <c r="D37" s="7">
        <v>1950</v>
      </c>
      <c r="E37" s="7">
        <v>1673</v>
      </c>
      <c r="F37" s="7">
        <v>1493</v>
      </c>
      <c r="G37" s="7">
        <v>1560</v>
      </c>
    </row>
    <row r="38" spans="1:7">
      <c r="A38" s="12" t="s">
        <v>32</v>
      </c>
      <c r="B38" s="7">
        <v>2834</v>
      </c>
      <c r="C38" s="7">
        <v>2554</v>
      </c>
      <c r="D38" s="7">
        <v>2631</v>
      </c>
      <c r="E38" s="7">
        <v>3011</v>
      </c>
      <c r="F38" s="7">
        <v>3302</v>
      </c>
      <c r="G38" s="7">
        <v>3394</v>
      </c>
    </row>
    <row r="39" spans="1:7">
      <c r="A39" s="12" t="s">
        <v>33</v>
      </c>
      <c r="B39" s="7">
        <v>1224</v>
      </c>
      <c r="C39" s="7">
        <v>1222</v>
      </c>
      <c r="D39" s="7">
        <v>1164</v>
      </c>
      <c r="E39" s="7">
        <v>1126</v>
      </c>
      <c r="F39" s="7">
        <v>1183</v>
      </c>
      <c r="G39" s="7">
        <v>1189</v>
      </c>
    </row>
    <row r="40" spans="1:7">
      <c r="A40" s="5" t="s">
        <v>34</v>
      </c>
      <c r="B40" s="9">
        <v>678</v>
      </c>
      <c r="C40" s="9">
        <v>546</v>
      </c>
      <c r="D40" s="9">
        <v>657</v>
      </c>
      <c r="E40" s="9">
        <v>650</v>
      </c>
      <c r="F40" s="9">
        <v>645</v>
      </c>
      <c r="G40" s="9">
        <v>620</v>
      </c>
    </row>
    <row r="41" spans="1:7">
      <c r="A41" s="4" t="s">
        <v>35</v>
      </c>
      <c r="B41" s="8">
        <v>278</v>
      </c>
      <c r="C41" s="8">
        <v>246</v>
      </c>
      <c r="D41" s="8">
        <v>243</v>
      </c>
      <c r="E41" s="8">
        <v>227</v>
      </c>
      <c r="F41" s="8">
        <v>248</v>
      </c>
      <c r="G41" s="8">
        <v>228</v>
      </c>
    </row>
    <row r="42" spans="1:7">
      <c r="A42" s="12" t="s">
        <v>5</v>
      </c>
      <c r="B42" s="7">
        <v>372</v>
      </c>
      <c r="C42" s="7">
        <v>308</v>
      </c>
      <c r="D42" s="7">
        <v>313</v>
      </c>
      <c r="E42" s="7">
        <v>359</v>
      </c>
      <c r="F42" s="7">
        <v>385</v>
      </c>
      <c r="G42" s="7">
        <v>368</v>
      </c>
    </row>
    <row r="43" spans="1:7">
      <c r="A43" s="12" t="s">
        <v>36</v>
      </c>
      <c r="B43" s="7">
        <v>306</v>
      </c>
      <c r="C43" s="7">
        <v>238</v>
      </c>
      <c r="D43" s="7">
        <v>344</v>
      </c>
      <c r="E43" s="7">
        <v>291</v>
      </c>
      <c r="F43" s="7">
        <v>260</v>
      </c>
      <c r="G43" s="7">
        <v>251</v>
      </c>
    </row>
    <row r="44" spans="1:7">
      <c r="A44" s="6" t="s">
        <v>37</v>
      </c>
      <c r="B44" s="10">
        <v>8061</v>
      </c>
      <c r="C44" s="10">
        <v>8134</v>
      </c>
      <c r="D44" s="10">
        <v>8895</v>
      </c>
      <c r="E44" s="10">
        <v>9611</v>
      </c>
      <c r="F44" s="10">
        <v>10364</v>
      </c>
      <c r="G44" s="10">
        <v>9740</v>
      </c>
    </row>
    <row r="45" spans="1:7">
      <c r="A45" s="4" t="s">
        <v>38</v>
      </c>
      <c r="B45" s="8">
        <v>4088</v>
      </c>
      <c r="C45" s="8">
        <v>4208</v>
      </c>
      <c r="D45" s="8">
        <v>4528</v>
      </c>
      <c r="E45" s="8">
        <v>4771</v>
      </c>
      <c r="F45" s="8">
        <v>4825</v>
      </c>
      <c r="G45" s="8">
        <v>4495</v>
      </c>
    </row>
    <row r="46" spans="1:7">
      <c r="A46" s="12" t="s">
        <v>39</v>
      </c>
      <c r="B46" s="7">
        <v>1836</v>
      </c>
      <c r="C46" s="7">
        <v>2023</v>
      </c>
      <c r="D46" s="7">
        <v>1873</v>
      </c>
      <c r="E46" s="7">
        <v>1993</v>
      </c>
      <c r="F46" s="7">
        <v>2090</v>
      </c>
      <c r="G46" s="7">
        <v>1932</v>
      </c>
    </row>
    <row r="47" spans="1:7">
      <c r="A47" s="12" t="s">
        <v>40</v>
      </c>
      <c r="B47" s="7">
        <v>3529</v>
      </c>
      <c r="C47" s="7">
        <v>3047</v>
      </c>
      <c r="D47" s="7">
        <v>3602</v>
      </c>
      <c r="E47" s="7">
        <v>3828</v>
      </c>
      <c r="F47" s="7">
        <v>3891</v>
      </c>
      <c r="G47" s="7">
        <v>3559</v>
      </c>
    </row>
    <row r="48" spans="1:7">
      <c r="A48" s="13" t="s">
        <v>41</v>
      </c>
      <c r="B48" s="11">
        <v>2696</v>
      </c>
      <c r="C48" s="11">
        <v>3064</v>
      </c>
      <c r="D48" s="11">
        <v>3420</v>
      </c>
      <c r="E48" s="11">
        <v>3790</v>
      </c>
      <c r="F48" s="11">
        <v>4383</v>
      </c>
      <c r="G48" s="11">
        <v>4249</v>
      </c>
    </row>
    <row r="50" spans="1:7" ht="15" customHeight="1">
      <c r="A50" s="45" t="s">
        <v>117</v>
      </c>
      <c r="B50" s="46"/>
      <c r="C50" s="46"/>
      <c r="D50" s="46"/>
      <c r="E50" s="46"/>
      <c r="F50" s="46"/>
      <c r="G50" s="46"/>
    </row>
    <row r="51" spans="1:7">
      <c r="A51" s="45" t="s">
        <v>42</v>
      </c>
      <c r="B51" s="46"/>
      <c r="C51" s="46"/>
      <c r="D51" s="46"/>
      <c r="E51" s="46"/>
      <c r="F51" s="46"/>
      <c r="G51" s="46"/>
    </row>
    <row r="52" spans="1:7">
      <c r="A52" s="45" t="s">
        <v>43</v>
      </c>
      <c r="B52" s="46"/>
      <c r="C52" s="46"/>
      <c r="D52" s="46"/>
      <c r="E52" s="46"/>
      <c r="F52" s="46"/>
      <c r="G52" s="46"/>
    </row>
  </sheetData>
  <mergeCells count="6">
    <mergeCell ref="A52:G52"/>
    <mergeCell ref="I1:K2"/>
    <mergeCell ref="A3:G3"/>
    <mergeCell ref="A1:G1"/>
    <mergeCell ref="A50:G50"/>
    <mergeCell ref="A51:G51"/>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6"/>
  <sheetViews>
    <sheetView workbookViewId="0">
      <selection activeCell="N14" sqref="N14"/>
    </sheetView>
  </sheetViews>
  <sheetFormatPr baseColWidth="10" defaultRowHeight="14.4"/>
  <cols>
    <col min="1" max="1" width="33.88671875" customWidth="1"/>
    <col min="2" max="2" width="11.109375" customWidth="1"/>
    <col min="3" max="3" width="10.109375" customWidth="1"/>
    <col min="4" max="4" width="12.109375" customWidth="1"/>
    <col min="5" max="5" width="0.5546875" customWidth="1"/>
    <col min="6" max="6" width="14.88671875" customWidth="1"/>
    <col min="7" max="7" width="13.109375" customWidth="1"/>
    <col min="8" max="8" width="17.5546875" customWidth="1"/>
  </cols>
  <sheetData>
    <row r="1" spans="1:12" ht="15" customHeight="1">
      <c r="A1" s="49" t="s">
        <v>151</v>
      </c>
      <c r="B1" s="46"/>
      <c r="C1" s="46"/>
      <c r="D1" s="46"/>
      <c r="E1" s="46"/>
      <c r="F1" s="46"/>
      <c r="G1" s="46"/>
      <c r="H1" s="46"/>
      <c r="J1" s="47" t="str">
        <f>HYPERLINK("#'Sommaire'!A1", "Retour sommaire")</f>
        <v>Retour sommaire</v>
      </c>
      <c r="K1" s="46"/>
      <c r="L1" s="46"/>
    </row>
    <row r="2" spans="1:12">
      <c r="J2" s="46"/>
      <c r="K2" s="46"/>
      <c r="L2" s="46"/>
    </row>
    <row r="3" spans="1:12" ht="14.4" customHeight="1">
      <c r="A3" s="54" t="s">
        <v>130</v>
      </c>
      <c r="B3" s="54"/>
      <c r="C3" s="54"/>
      <c r="D3" s="54"/>
      <c r="F3" s="54" t="s">
        <v>119</v>
      </c>
      <c r="G3" s="54"/>
      <c r="H3" s="54"/>
    </row>
    <row r="4" spans="1:12" ht="29.1" customHeight="1">
      <c r="A4" s="50" t="s">
        <v>0</v>
      </c>
      <c r="B4" s="50" t="s">
        <v>145</v>
      </c>
      <c r="C4" s="50" t="s">
        <v>146</v>
      </c>
      <c r="D4" s="50" t="s">
        <v>147</v>
      </c>
      <c r="E4" s="23"/>
      <c r="F4" s="51" t="s">
        <v>118</v>
      </c>
      <c r="G4" s="52"/>
      <c r="H4" s="53"/>
    </row>
    <row r="5" spans="1:12" ht="39.6">
      <c r="A5" s="50"/>
      <c r="B5" s="50"/>
      <c r="C5" s="50"/>
      <c r="D5" s="50"/>
      <c r="E5" s="23"/>
      <c r="F5" s="17" t="s">
        <v>148</v>
      </c>
      <c r="G5" s="2" t="s">
        <v>149</v>
      </c>
      <c r="H5" s="18" t="s">
        <v>150</v>
      </c>
    </row>
    <row r="6" spans="1:12">
      <c r="A6" s="20" t="s">
        <v>1</v>
      </c>
      <c r="B6" s="31">
        <v>366.7</v>
      </c>
      <c r="C6" s="31">
        <v>2427</v>
      </c>
      <c r="D6" s="31">
        <v>2793.7</v>
      </c>
      <c r="E6" s="38"/>
      <c r="F6" s="31">
        <v>1</v>
      </c>
      <c r="G6" s="31">
        <v>6.4</v>
      </c>
      <c r="H6" s="31">
        <v>7.3</v>
      </c>
    </row>
    <row r="7" spans="1:12">
      <c r="A7" s="19" t="s">
        <v>3</v>
      </c>
      <c r="B7" s="28">
        <v>197.5</v>
      </c>
      <c r="C7" s="28">
        <v>1496.3</v>
      </c>
      <c r="D7" s="29">
        <v>1693.8</v>
      </c>
      <c r="E7" s="39"/>
      <c r="F7" s="27">
        <v>1.1000000000000001</v>
      </c>
      <c r="G7" s="28">
        <v>8.1999999999999993</v>
      </c>
      <c r="H7" s="29">
        <v>9.3000000000000007</v>
      </c>
    </row>
    <row r="8" spans="1:12">
      <c r="A8" s="20" t="s">
        <v>5</v>
      </c>
      <c r="B8" s="31">
        <v>26.5</v>
      </c>
      <c r="C8" s="31">
        <v>296.39999999999998</v>
      </c>
      <c r="D8" s="32">
        <v>322.89999999999998</v>
      </c>
      <c r="E8" s="39"/>
      <c r="F8" s="30">
        <v>0.6</v>
      </c>
      <c r="G8" s="31">
        <v>6.6</v>
      </c>
      <c r="H8" s="32">
        <v>7.2</v>
      </c>
    </row>
    <row r="9" spans="1:12">
      <c r="A9" s="21" t="s">
        <v>6</v>
      </c>
      <c r="B9" s="25">
        <v>14.6</v>
      </c>
      <c r="C9" s="25">
        <v>112</v>
      </c>
      <c r="D9" s="26">
        <v>126.6</v>
      </c>
      <c r="E9" s="38"/>
      <c r="F9" s="24">
        <v>0.7</v>
      </c>
      <c r="G9" s="25">
        <v>5.7</v>
      </c>
      <c r="H9" s="26">
        <v>6.4</v>
      </c>
    </row>
    <row r="10" spans="1:12">
      <c r="A10" s="21" t="s">
        <v>9</v>
      </c>
      <c r="B10" s="25">
        <v>5.9</v>
      </c>
      <c r="C10" s="25">
        <v>100.2</v>
      </c>
      <c r="D10" s="26">
        <v>106.1</v>
      </c>
      <c r="E10" s="38"/>
      <c r="F10" s="24">
        <v>0.7</v>
      </c>
      <c r="G10" s="25">
        <v>12.6</v>
      </c>
      <c r="H10" s="26">
        <v>13.4</v>
      </c>
    </row>
    <row r="11" spans="1:12">
      <c r="A11" s="21" t="s">
        <v>12</v>
      </c>
      <c r="B11" s="25">
        <v>1.2</v>
      </c>
      <c r="C11" s="25">
        <v>1.1000000000000001</v>
      </c>
      <c r="D11" s="26">
        <v>2.2999999999999998</v>
      </c>
      <c r="E11" s="38"/>
      <c r="F11" s="24">
        <v>1</v>
      </c>
      <c r="G11" s="25">
        <v>0.9</v>
      </c>
      <c r="H11" s="26">
        <v>2</v>
      </c>
    </row>
    <row r="12" spans="1:12">
      <c r="A12" s="21" t="s">
        <v>13</v>
      </c>
      <c r="B12" s="25">
        <v>0.8</v>
      </c>
      <c r="C12" s="25">
        <v>74.8</v>
      </c>
      <c r="D12" s="26">
        <v>75.599999999999994</v>
      </c>
      <c r="E12" s="38"/>
      <c r="F12" s="24">
        <v>0.3</v>
      </c>
      <c r="G12" s="25">
        <v>25.5</v>
      </c>
      <c r="H12" s="26">
        <v>25.7</v>
      </c>
    </row>
    <row r="13" spans="1:12">
      <c r="A13" s="21" t="s">
        <v>14</v>
      </c>
      <c r="B13" s="25">
        <v>2.2000000000000002</v>
      </c>
      <c r="C13" s="25">
        <v>3</v>
      </c>
      <c r="D13" s="26">
        <v>5.2</v>
      </c>
      <c r="E13" s="38"/>
      <c r="F13" s="24">
        <v>0.2</v>
      </c>
      <c r="G13" s="25">
        <v>0.3</v>
      </c>
      <c r="H13" s="26">
        <v>0.4</v>
      </c>
    </row>
    <row r="14" spans="1:12">
      <c r="A14" s="21" t="s">
        <v>17</v>
      </c>
      <c r="B14" s="25">
        <v>1.8</v>
      </c>
      <c r="C14" s="25">
        <v>5.3</v>
      </c>
      <c r="D14" s="26">
        <v>7.1</v>
      </c>
      <c r="E14" s="38"/>
      <c r="F14" s="24">
        <v>1.5</v>
      </c>
      <c r="G14" s="25">
        <v>4.3</v>
      </c>
      <c r="H14" s="26">
        <v>5.7</v>
      </c>
    </row>
    <row r="15" spans="1:12">
      <c r="A15" s="20" t="s">
        <v>18</v>
      </c>
      <c r="B15" s="31">
        <v>171</v>
      </c>
      <c r="C15" s="31">
        <v>1199.9000000000001</v>
      </c>
      <c r="D15" s="32">
        <v>1370.9</v>
      </c>
      <c r="E15" s="39"/>
      <c r="F15" s="30">
        <v>1.2</v>
      </c>
      <c r="G15" s="31">
        <v>8.6999999999999993</v>
      </c>
      <c r="H15" s="32">
        <v>9.9</v>
      </c>
    </row>
    <row r="16" spans="1:12">
      <c r="A16" s="21" t="s">
        <v>19</v>
      </c>
      <c r="B16" s="25">
        <v>55.7</v>
      </c>
      <c r="C16" s="25">
        <v>389.7</v>
      </c>
      <c r="D16" s="26">
        <v>445.4</v>
      </c>
      <c r="E16" s="38"/>
      <c r="F16" s="24">
        <v>1.8</v>
      </c>
      <c r="G16" s="25">
        <v>12.9</v>
      </c>
      <c r="H16" s="26">
        <v>14.8</v>
      </c>
    </row>
    <row r="17" spans="1:8">
      <c r="A17" s="21" t="s">
        <v>20</v>
      </c>
      <c r="B17" s="25">
        <v>62.6</v>
      </c>
      <c r="C17" s="25">
        <v>762.6</v>
      </c>
      <c r="D17" s="26">
        <v>825.2</v>
      </c>
      <c r="E17" s="38"/>
      <c r="F17" s="24">
        <v>1.6</v>
      </c>
      <c r="G17" s="25">
        <v>19.600000000000001</v>
      </c>
      <c r="H17" s="26">
        <v>21.3</v>
      </c>
    </row>
    <row r="18" spans="1:8">
      <c r="A18" s="21" t="s">
        <v>21</v>
      </c>
      <c r="B18" s="25">
        <v>12.8</v>
      </c>
      <c r="C18" s="25">
        <v>30.8</v>
      </c>
      <c r="D18" s="26">
        <v>43.6</v>
      </c>
      <c r="E18" s="38"/>
      <c r="F18" s="24">
        <v>0.5</v>
      </c>
      <c r="G18" s="25">
        <v>1.1000000000000001</v>
      </c>
      <c r="H18" s="26">
        <v>1.6</v>
      </c>
    </row>
    <row r="19" spans="1:8">
      <c r="A19" s="21" t="s">
        <v>22</v>
      </c>
      <c r="B19" s="25">
        <v>0.1</v>
      </c>
      <c r="C19" s="25">
        <v>0.7</v>
      </c>
      <c r="D19" s="26">
        <v>0.8</v>
      </c>
      <c r="E19" s="38"/>
      <c r="F19" s="24">
        <v>0.1</v>
      </c>
      <c r="G19" s="25">
        <v>0.9</v>
      </c>
      <c r="H19" s="26">
        <v>1</v>
      </c>
    </row>
    <row r="20" spans="1:8">
      <c r="A20" s="21" t="s">
        <v>23</v>
      </c>
      <c r="B20" s="25">
        <v>15.7</v>
      </c>
      <c r="C20" s="25">
        <v>2</v>
      </c>
      <c r="D20" s="26">
        <v>17.7</v>
      </c>
      <c r="E20" s="38"/>
      <c r="F20" s="24">
        <v>0.5</v>
      </c>
      <c r="G20" s="25">
        <v>0.1</v>
      </c>
      <c r="H20" s="26">
        <v>0.6</v>
      </c>
    </row>
    <row r="21" spans="1:8">
      <c r="A21" s="21" t="s">
        <v>26</v>
      </c>
      <c r="B21" s="25">
        <v>2.7</v>
      </c>
      <c r="C21" s="25">
        <v>8.1</v>
      </c>
      <c r="D21" s="26">
        <v>10.8</v>
      </c>
      <c r="E21" s="38"/>
      <c r="F21" s="24">
        <v>0.5</v>
      </c>
      <c r="G21" s="25">
        <v>1.5</v>
      </c>
      <c r="H21" s="26">
        <v>2</v>
      </c>
    </row>
    <row r="22" spans="1:8">
      <c r="A22" s="21" t="s">
        <v>27</v>
      </c>
      <c r="B22" s="25">
        <v>21.4</v>
      </c>
      <c r="C22" s="25">
        <v>6</v>
      </c>
      <c r="D22" s="26">
        <v>27.4</v>
      </c>
      <c r="E22" s="38"/>
      <c r="F22" s="24">
        <v>3.8</v>
      </c>
      <c r="G22" s="25">
        <v>1.1000000000000001</v>
      </c>
      <c r="H22" s="26">
        <v>4.9000000000000004</v>
      </c>
    </row>
    <row r="23" spans="1:8">
      <c r="A23" s="19" t="s">
        <v>28</v>
      </c>
      <c r="B23" s="28">
        <v>56.7</v>
      </c>
      <c r="C23" s="28">
        <v>403.5</v>
      </c>
      <c r="D23" s="29">
        <v>460.2</v>
      </c>
      <c r="E23" s="39"/>
      <c r="F23" s="27">
        <v>0.6</v>
      </c>
      <c r="G23" s="28">
        <v>4</v>
      </c>
      <c r="H23" s="29">
        <v>4.5999999999999996</v>
      </c>
    </row>
    <row r="24" spans="1:8">
      <c r="A24" s="20" t="s">
        <v>29</v>
      </c>
      <c r="B24" s="31">
        <v>53.5</v>
      </c>
      <c r="C24" s="31">
        <v>381.5</v>
      </c>
      <c r="D24" s="32">
        <v>435</v>
      </c>
      <c r="E24" s="39"/>
      <c r="F24" s="30">
        <v>0.6</v>
      </c>
      <c r="G24" s="31">
        <v>4</v>
      </c>
      <c r="H24" s="32">
        <v>4.5999999999999996</v>
      </c>
    </row>
    <row r="25" spans="1:8">
      <c r="A25" s="20" t="s">
        <v>5</v>
      </c>
      <c r="B25" s="31">
        <v>5.4</v>
      </c>
      <c r="C25" s="31">
        <v>104.4</v>
      </c>
      <c r="D25" s="32">
        <v>109.8</v>
      </c>
      <c r="E25" s="39"/>
      <c r="F25" s="30">
        <v>0.2</v>
      </c>
      <c r="G25" s="31">
        <v>3.2</v>
      </c>
      <c r="H25" s="32">
        <v>3.3</v>
      </c>
    </row>
    <row r="26" spans="1:8">
      <c r="A26" s="20" t="s">
        <v>18</v>
      </c>
      <c r="B26" s="31">
        <v>48.1</v>
      </c>
      <c r="C26" s="31">
        <v>277.10000000000002</v>
      </c>
      <c r="D26" s="32">
        <v>325.2</v>
      </c>
      <c r="E26" s="39"/>
      <c r="F26" s="30">
        <v>0.8</v>
      </c>
      <c r="G26" s="31">
        <v>4.5</v>
      </c>
      <c r="H26" s="32">
        <v>5.3</v>
      </c>
    </row>
    <row r="27" spans="1:8">
      <c r="A27" s="21" t="s">
        <v>31</v>
      </c>
      <c r="B27" s="25">
        <v>15.4</v>
      </c>
      <c r="C27" s="25">
        <v>251.7</v>
      </c>
      <c r="D27" s="26">
        <v>267.10000000000002</v>
      </c>
      <c r="E27" s="38"/>
      <c r="F27" s="24">
        <v>1</v>
      </c>
      <c r="G27" s="25">
        <v>16.100000000000001</v>
      </c>
      <c r="H27" s="26">
        <v>17.100000000000001</v>
      </c>
    </row>
    <row r="28" spans="1:8">
      <c r="A28" s="21" t="s">
        <v>32</v>
      </c>
      <c r="B28" s="25">
        <v>23.5</v>
      </c>
      <c r="C28" s="25">
        <v>1</v>
      </c>
      <c r="D28" s="26">
        <v>24.5</v>
      </c>
      <c r="E28" s="38"/>
      <c r="F28" s="24">
        <v>0.7</v>
      </c>
      <c r="G28" s="25">
        <v>0</v>
      </c>
      <c r="H28" s="26">
        <v>0.7</v>
      </c>
    </row>
    <row r="29" spans="1:8">
      <c r="A29" s="21" t="s">
        <v>33</v>
      </c>
      <c r="B29" s="25">
        <v>9.1999999999999993</v>
      </c>
      <c r="C29" s="25">
        <v>24.4</v>
      </c>
      <c r="D29" s="26">
        <v>33.6</v>
      </c>
      <c r="E29" s="38"/>
      <c r="F29" s="24">
        <v>0.8</v>
      </c>
      <c r="G29" s="25">
        <v>2.1</v>
      </c>
      <c r="H29" s="26">
        <v>2.8</v>
      </c>
    </row>
    <row r="30" spans="1:8">
      <c r="A30" s="20" t="s">
        <v>34</v>
      </c>
      <c r="B30" s="31">
        <v>3.2</v>
      </c>
      <c r="C30" s="31">
        <v>22</v>
      </c>
      <c r="D30" s="32">
        <v>25.2</v>
      </c>
      <c r="E30" s="39"/>
      <c r="F30" s="30">
        <v>0.5</v>
      </c>
      <c r="G30" s="31">
        <v>3.6</v>
      </c>
      <c r="H30" s="32">
        <v>4.0999999999999996</v>
      </c>
    </row>
    <row r="31" spans="1:8">
      <c r="A31" s="21" t="s">
        <v>5</v>
      </c>
      <c r="B31" s="25">
        <v>1.9</v>
      </c>
      <c r="C31" s="25">
        <v>2.1</v>
      </c>
      <c r="D31" s="26">
        <v>4</v>
      </c>
      <c r="E31" s="38"/>
      <c r="F31" s="24">
        <v>0.5</v>
      </c>
      <c r="G31" s="25">
        <v>0.6</v>
      </c>
      <c r="H31" s="26">
        <v>1.1000000000000001</v>
      </c>
    </row>
    <row r="32" spans="1:8">
      <c r="A32" s="21" t="s">
        <v>36</v>
      </c>
      <c r="B32" s="25">
        <v>1.3</v>
      </c>
      <c r="C32" s="25">
        <v>19.899999999999999</v>
      </c>
      <c r="D32" s="26">
        <v>21.2</v>
      </c>
      <c r="E32" s="38"/>
      <c r="F32" s="24">
        <v>0.5</v>
      </c>
      <c r="G32" s="25">
        <v>7.9</v>
      </c>
      <c r="H32" s="26">
        <v>8.4</v>
      </c>
    </row>
    <row r="33" spans="1:8">
      <c r="A33" s="22" t="s">
        <v>37</v>
      </c>
      <c r="B33" s="34">
        <v>112.5</v>
      </c>
      <c r="C33" s="34">
        <v>527.20000000000005</v>
      </c>
      <c r="D33" s="35">
        <v>639.70000000000005</v>
      </c>
      <c r="E33" s="39"/>
      <c r="F33" s="33">
        <v>1.2</v>
      </c>
      <c r="G33" s="34">
        <v>5.4</v>
      </c>
      <c r="H33" s="35">
        <v>6.6</v>
      </c>
    </row>
    <row r="35" spans="1:8">
      <c r="A35" s="45" t="s">
        <v>42</v>
      </c>
      <c r="B35" s="46"/>
      <c r="C35" s="46"/>
      <c r="D35" s="46"/>
      <c r="E35" s="46"/>
      <c r="F35" s="46"/>
      <c r="G35" s="46"/>
      <c r="H35" s="46"/>
    </row>
    <row r="36" spans="1:8">
      <c r="A36" s="45" t="s">
        <v>43</v>
      </c>
      <c r="B36" s="46"/>
      <c r="C36" s="46"/>
      <c r="D36" s="46"/>
      <c r="E36" s="46"/>
      <c r="F36" s="46"/>
      <c r="G36" s="46"/>
      <c r="H36" s="46"/>
    </row>
  </sheetData>
  <mergeCells count="11">
    <mergeCell ref="A1:H1"/>
    <mergeCell ref="A35:H35"/>
    <mergeCell ref="A36:H36"/>
    <mergeCell ref="J1:L2"/>
    <mergeCell ref="A4:A5"/>
    <mergeCell ref="B4:B5"/>
    <mergeCell ref="C4:C5"/>
    <mergeCell ref="D4:D5"/>
    <mergeCell ref="F4:H4"/>
    <mergeCell ref="A3:D3"/>
    <mergeCell ref="F3:H3"/>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workbookViewId="0">
      <selection activeCell="M17" sqref="M17"/>
    </sheetView>
  </sheetViews>
  <sheetFormatPr baseColWidth="10" defaultRowHeight="14.4"/>
  <cols>
    <col min="1" max="1" width="44.109375" customWidth="1"/>
    <col min="2" max="2" width="8.88671875" bestFit="1" customWidth="1"/>
    <col min="3" max="3" width="7.88671875" customWidth="1"/>
    <col min="4" max="5" width="8.88671875" bestFit="1" customWidth="1"/>
    <col min="6" max="6" width="8.88671875" customWidth="1"/>
    <col min="7" max="7" width="8.88671875" bestFit="1" customWidth="1"/>
  </cols>
  <sheetData>
    <row r="1" spans="1:11" ht="15" customHeight="1">
      <c r="A1" s="49" t="s">
        <v>152</v>
      </c>
      <c r="B1" s="46"/>
      <c r="C1" s="46"/>
      <c r="D1" s="46"/>
      <c r="E1" s="46"/>
      <c r="F1" s="46"/>
      <c r="G1" s="46"/>
      <c r="I1" s="47" t="str">
        <f>HYPERLINK("#'Sommaire'!A1", "Retour sommaire")</f>
        <v>Retour sommaire</v>
      </c>
      <c r="J1" s="46"/>
      <c r="K1" s="46"/>
    </row>
    <row r="2" spans="1:11">
      <c r="I2" s="46"/>
      <c r="J2" s="46"/>
      <c r="K2" s="46"/>
    </row>
    <row r="3" spans="1:11">
      <c r="A3" s="48" t="s">
        <v>79</v>
      </c>
      <c r="B3" s="46"/>
      <c r="C3" s="46"/>
      <c r="D3" s="46"/>
      <c r="E3" s="46"/>
      <c r="F3" s="46"/>
      <c r="G3" s="46"/>
    </row>
    <row r="4" spans="1:11">
      <c r="A4" s="2" t="s">
        <v>0</v>
      </c>
      <c r="B4" s="2">
        <v>2019</v>
      </c>
      <c r="C4" s="2">
        <v>2020</v>
      </c>
      <c r="D4" s="2">
        <v>2021</v>
      </c>
      <c r="E4" s="2">
        <v>2022</v>
      </c>
      <c r="F4" s="2">
        <v>2023</v>
      </c>
      <c r="G4" s="2">
        <v>2024</v>
      </c>
    </row>
    <row r="5" spans="1:11" ht="18.600000000000001" customHeight="1">
      <c r="A5" s="5" t="s">
        <v>44</v>
      </c>
      <c r="B5" s="9">
        <v>7931</v>
      </c>
      <c r="C5" s="9">
        <v>7756</v>
      </c>
      <c r="D5" s="9">
        <v>8757</v>
      </c>
      <c r="E5" s="9">
        <v>8613</v>
      </c>
      <c r="F5" s="9">
        <v>7872</v>
      </c>
      <c r="G5" s="9">
        <v>8161</v>
      </c>
    </row>
    <row r="6" spans="1:11">
      <c r="A6" s="6" t="s">
        <v>45</v>
      </c>
      <c r="B6" s="10">
        <v>7724</v>
      </c>
      <c r="C6" s="10">
        <v>7575</v>
      </c>
      <c r="D6" s="10">
        <v>8587</v>
      </c>
      <c r="E6" s="10">
        <v>8452</v>
      </c>
      <c r="F6" s="10">
        <v>7687</v>
      </c>
      <c r="G6" s="10">
        <v>7985</v>
      </c>
    </row>
    <row r="7" spans="1:11">
      <c r="A7" s="4" t="s">
        <v>46</v>
      </c>
      <c r="B7" s="8">
        <v>3157</v>
      </c>
      <c r="C7" s="8">
        <v>3331</v>
      </c>
      <c r="D7" s="8">
        <v>3257</v>
      </c>
      <c r="E7" s="8">
        <v>3538</v>
      </c>
      <c r="F7" s="8">
        <v>3293</v>
      </c>
      <c r="G7" s="8">
        <v>3280</v>
      </c>
    </row>
    <row r="8" spans="1:11">
      <c r="A8" s="4" t="s">
        <v>47</v>
      </c>
      <c r="B8" s="8">
        <v>1144</v>
      </c>
      <c r="C8" s="8">
        <v>1153</v>
      </c>
      <c r="D8" s="8">
        <v>1309</v>
      </c>
      <c r="E8" s="8">
        <v>1679</v>
      </c>
      <c r="F8" s="8">
        <v>1501</v>
      </c>
      <c r="G8" s="8">
        <v>1339</v>
      </c>
    </row>
    <row r="9" spans="1:11">
      <c r="A9" s="5" t="s">
        <v>48</v>
      </c>
      <c r="B9" s="9">
        <v>7708</v>
      </c>
      <c r="C9" s="9">
        <v>7565</v>
      </c>
      <c r="D9" s="9">
        <v>8561</v>
      </c>
      <c r="E9" s="9">
        <v>8426</v>
      </c>
      <c r="F9" s="9">
        <v>7663</v>
      </c>
      <c r="G9" s="9">
        <v>7977</v>
      </c>
    </row>
    <row r="10" spans="1:11">
      <c r="A10" s="5" t="s">
        <v>5</v>
      </c>
      <c r="B10" s="9">
        <v>1252</v>
      </c>
      <c r="C10" s="9">
        <v>1123</v>
      </c>
      <c r="D10" s="9">
        <v>1288</v>
      </c>
      <c r="E10" s="9">
        <v>1267</v>
      </c>
      <c r="F10" s="9">
        <v>1174</v>
      </c>
      <c r="G10" s="9">
        <v>1006</v>
      </c>
    </row>
    <row r="11" spans="1:11">
      <c r="A11" s="4" t="s">
        <v>49</v>
      </c>
      <c r="B11" s="8">
        <v>628</v>
      </c>
      <c r="C11" s="8">
        <v>590</v>
      </c>
      <c r="D11" s="8">
        <v>602</v>
      </c>
      <c r="E11" s="8">
        <v>613</v>
      </c>
      <c r="F11" s="8">
        <v>558</v>
      </c>
      <c r="G11" s="8">
        <v>467</v>
      </c>
    </row>
    <row r="12" spans="1:11">
      <c r="A12" s="4" t="s">
        <v>50</v>
      </c>
      <c r="B12" s="8">
        <v>76</v>
      </c>
      <c r="C12" s="8">
        <v>111</v>
      </c>
      <c r="D12" s="8">
        <v>122</v>
      </c>
      <c r="E12" s="8">
        <v>152</v>
      </c>
      <c r="F12" s="8">
        <v>119</v>
      </c>
      <c r="G12" s="8">
        <v>135</v>
      </c>
    </row>
    <row r="13" spans="1:11">
      <c r="A13" s="12" t="s">
        <v>6</v>
      </c>
      <c r="B13" s="7">
        <v>577</v>
      </c>
      <c r="C13" s="7">
        <v>567</v>
      </c>
      <c r="D13" s="7">
        <v>641</v>
      </c>
      <c r="E13" s="7">
        <v>615</v>
      </c>
      <c r="F13" s="7">
        <v>546</v>
      </c>
      <c r="G13" s="7">
        <v>463</v>
      </c>
    </row>
    <row r="14" spans="1:11">
      <c r="A14" s="14" t="s">
        <v>51</v>
      </c>
      <c r="B14" s="7">
        <v>116</v>
      </c>
      <c r="C14" s="7">
        <v>117</v>
      </c>
      <c r="D14" s="7">
        <v>138</v>
      </c>
      <c r="E14" s="7">
        <v>135</v>
      </c>
      <c r="F14" s="7">
        <v>113</v>
      </c>
      <c r="G14" s="7">
        <v>91</v>
      </c>
    </row>
    <row r="15" spans="1:11">
      <c r="A15" s="14" t="s">
        <v>52</v>
      </c>
      <c r="B15" s="7">
        <v>235</v>
      </c>
      <c r="C15" s="7">
        <v>227</v>
      </c>
      <c r="D15" s="7">
        <v>249</v>
      </c>
      <c r="E15" s="7">
        <v>230</v>
      </c>
      <c r="F15" s="7">
        <v>210</v>
      </c>
      <c r="G15" s="7">
        <v>171</v>
      </c>
    </row>
    <row r="16" spans="1:11">
      <c r="A16" s="14" t="s">
        <v>53</v>
      </c>
      <c r="B16" s="7">
        <v>226</v>
      </c>
      <c r="C16" s="7">
        <v>223</v>
      </c>
      <c r="D16" s="7">
        <v>254</v>
      </c>
      <c r="E16" s="7">
        <v>250</v>
      </c>
      <c r="F16" s="7">
        <v>223</v>
      </c>
      <c r="G16" s="7">
        <v>201</v>
      </c>
    </row>
    <row r="17" spans="1:7">
      <c r="A17" s="12" t="s">
        <v>9</v>
      </c>
      <c r="B17" s="7">
        <v>345</v>
      </c>
      <c r="C17" s="7">
        <v>273</v>
      </c>
      <c r="D17" s="7">
        <v>329</v>
      </c>
      <c r="E17" s="7">
        <v>331</v>
      </c>
      <c r="F17" s="7">
        <v>323</v>
      </c>
      <c r="G17" s="7">
        <v>299</v>
      </c>
    </row>
    <row r="18" spans="1:7">
      <c r="A18" s="14" t="s">
        <v>54</v>
      </c>
      <c r="B18" s="7">
        <v>103</v>
      </c>
      <c r="C18" s="7">
        <v>70</v>
      </c>
      <c r="D18" s="7">
        <v>85</v>
      </c>
      <c r="E18" s="7">
        <v>93</v>
      </c>
      <c r="F18" s="7">
        <v>98</v>
      </c>
      <c r="G18" s="7">
        <v>95</v>
      </c>
    </row>
    <row r="19" spans="1:7">
      <c r="A19" s="14" t="s">
        <v>55</v>
      </c>
      <c r="B19" s="7">
        <v>88</v>
      </c>
      <c r="C19" s="7">
        <v>75</v>
      </c>
      <c r="D19" s="7">
        <v>103</v>
      </c>
      <c r="E19" s="7">
        <v>104</v>
      </c>
      <c r="F19" s="7">
        <v>102</v>
      </c>
      <c r="G19" s="7">
        <v>78</v>
      </c>
    </row>
    <row r="20" spans="1:7">
      <c r="A20" s="14" t="s">
        <v>56</v>
      </c>
      <c r="B20" s="7">
        <v>154</v>
      </c>
      <c r="C20" s="7">
        <v>128</v>
      </c>
      <c r="D20" s="7">
        <v>141</v>
      </c>
      <c r="E20" s="7">
        <v>134</v>
      </c>
      <c r="F20" s="7">
        <v>123</v>
      </c>
      <c r="G20" s="7">
        <v>127</v>
      </c>
    </row>
    <row r="21" spans="1:7">
      <c r="A21" s="12" t="s">
        <v>12</v>
      </c>
      <c r="B21" s="7">
        <v>25</v>
      </c>
      <c r="C21" s="7">
        <v>24</v>
      </c>
      <c r="D21" s="7">
        <v>27</v>
      </c>
      <c r="E21" s="7">
        <v>27</v>
      </c>
      <c r="F21" s="7">
        <v>24</v>
      </c>
      <c r="G21" s="7">
        <v>23</v>
      </c>
    </row>
    <row r="22" spans="1:7">
      <c r="A22" s="12" t="s">
        <v>57</v>
      </c>
      <c r="B22" s="7">
        <v>38</v>
      </c>
      <c r="C22" s="7">
        <v>27</v>
      </c>
      <c r="D22" s="7">
        <v>30</v>
      </c>
      <c r="E22" s="7">
        <v>44</v>
      </c>
      <c r="F22" s="7">
        <v>49</v>
      </c>
      <c r="G22" s="7">
        <v>34</v>
      </c>
    </row>
    <row r="23" spans="1:7">
      <c r="A23" s="12" t="s">
        <v>14</v>
      </c>
      <c r="B23" s="7">
        <v>229</v>
      </c>
      <c r="C23" s="7">
        <v>190</v>
      </c>
      <c r="D23" s="7">
        <v>217</v>
      </c>
      <c r="E23" s="7">
        <v>229</v>
      </c>
      <c r="F23" s="7">
        <v>214</v>
      </c>
      <c r="G23" s="7">
        <v>173</v>
      </c>
    </row>
    <row r="24" spans="1:7">
      <c r="A24" s="14" t="s">
        <v>58</v>
      </c>
      <c r="B24" s="7">
        <v>66</v>
      </c>
      <c r="C24" s="7">
        <v>50</v>
      </c>
      <c r="D24" s="7">
        <v>60</v>
      </c>
      <c r="E24" s="7">
        <v>76</v>
      </c>
      <c r="F24" s="7">
        <v>88</v>
      </c>
      <c r="G24" s="7">
        <v>58</v>
      </c>
    </row>
    <row r="25" spans="1:7">
      <c r="A25" s="14" t="s">
        <v>59</v>
      </c>
      <c r="B25" s="7">
        <v>163</v>
      </c>
      <c r="C25" s="7">
        <v>140</v>
      </c>
      <c r="D25" s="7">
        <v>157</v>
      </c>
      <c r="E25" s="7">
        <v>153</v>
      </c>
      <c r="F25" s="7">
        <v>126</v>
      </c>
      <c r="G25" s="7">
        <v>116</v>
      </c>
    </row>
    <row r="26" spans="1:7">
      <c r="A26" s="12" t="s">
        <v>17</v>
      </c>
      <c r="B26" s="7">
        <v>38</v>
      </c>
      <c r="C26" s="7">
        <v>42</v>
      </c>
      <c r="D26" s="7">
        <v>44</v>
      </c>
      <c r="E26" s="7">
        <v>21</v>
      </c>
      <c r="F26" s="7">
        <v>18</v>
      </c>
      <c r="G26" s="7">
        <v>13</v>
      </c>
    </row>
    <row r="27" spans="1:7">
      <c r="A27" s="5" t="s">
        <v>18</v>
      </c>
      <c r="B27" s="9">
        <v>6456</v>
      </c>
      <c r="C27" s="9">
        <v>6442</v>
      </c>
      <c r="D27" s="9">
        <v>7274</v>
      </c>
      <c r="E27" s="9">
        <v>7159</v>
      </c>
      <c r="F27" s="9">
        <v>6489</v>
      </c>
      <c r="G27" s="9">
        <v>6971</v>
      </c>
    </row>
    <row r="28" spans="1:7">
      <c r="A28" s="4" t="s">
        <v>60</v>
      </c>
      <c r="B28" s="8">
        <v>2527</v>
      </c>
      <c r="C28" s="8">
        <v>2741</v>
      </c>
      <c r="D28" s="8">
        <v>2658</v>
      </c>
      <c r="E28" s="8">
        <v>2925</v>
      </c>
      <c r="F28" s="8">
        <v>2735</v>
      </c>
      <c r="G28" s="8">
        <v>2813</v>
      </c>
    </row>
    <row r="29" spans="1:7">
      <c r="A29" s="4" t="s">
        <v>50</v>
      </c>
      <c r="B29" s="8">
        <v>682</v>
      </c>
      <c r="C29" s="8">
        <v>911</v>
      </c>
      <c r="D29" s="8">
        <v>1298</v>
      </c>
      <c r="E29" s="8">
        <v>1288</v>
      </c>
      <c r="F29" s="8">
        <v>1376</v>
      </c>
      <c r="G29" s="8">
        <v>1526</v>
      </c>
    </row>
    <row r="30" spans="1:7">
      <c r="A30" s="12" t="s">
        <v>61</v>
      </c>
      <c r="B30" s="7">
        <v>3553</v>
      </c>
      <c r="C30" s="7">
        <v>3499</v>
      </c>
      <c r="D30" s="7">
        <v>4117</v>
      </c>
      <c r="E30" s="7">
        <v>4129</v>
      </c>
      <c r="F30" s="7">
        <v>3866</v>
      </c>
      <c r="G30" s="7">
        <v>4184</v>
      </c>
    </row>
    <row r="31" spans="1:7">
      <c r="A31" s="14" t="s">
        <v>62</v>
      </c>
      <c r="B31" s="7">
        <v>574</v>
      </c>
      <c r="C31" s="7">
        <v>519</v>
      </c>
      <c r="D31" s="7">
        <v>586</v>
      </c>
      <c r="E31" s="7">
        <v>935</v>
      </c>
      <c r="F31" s="7">
        <v>838</v>
      </c>
      <c r="G31" s="7">
        <v>990</v>
      </c>
    </row>
    <row r="32" spans="1:7">
      <c r="A32" s="14" t="s">
        <v>63</v>
      </c>
      <c r="B32" s="7">
        <v>2979</v>
      </c>
      <c r="C32" s="7">
        <v>2980</v>
      </c>
      <c r="D32" s="7">
        <v>3531</v>
      </c>
      <c r="E32" s="7">
        <v>3194</v>
      </c>
      <c r="F32" s="7">
        <v>3028</v>
      </c>
      <c r="G32" s="7">
        <v>3194</v>
      </c>
    </row>
    <row r="33" spans="1:7">
      <c r="A33" s="12" t="s">
        <v>21</v>
      </c>
      <c r="B33" s="7">
        <v>1279</v>
      </c>
      <c r="C33" s="7">
        <v>1330</v>
      </c>
      <c r="D33" s="7">
        <v>1360</v>
      </c>
      <c r="E33" s="7">
        <v>1195</v>
      </c>
      <c r="F33" s="7">
        <v>1143</v>
      </c>
      <c r="G33" s="7">
        <v>1177</v>
      </c>
    </row>
    <row r="34" spans="1:7">
      <c r="A34" s="14" t="s">
        <v>64</v>
      </c>
      <c r="B34" s="7">
        <v>319</v>
      </c>
      <c r="C34" s="7">
        <v>278</v>
      </c>
      <c r="D34" s="7">
        <v>338</v>
      </c>
      <c r="E34" s="7">
        <v>363</v>
      </c>
      <c r="F34" s="7">
        <v>356</v>
      </c>
      <c r="G34" s="7">
        <v>401</v>
      </c>
    </row>
    <row r="35" spans="1:7">
      <c r="A35" s="14" t="s">
        <v>65</v>
      </c>
      <c r="B35" s="7">
        <v>960</v>
      </c>
      <c r="C35" s="7">
        <v>1052</v>
      </c>
      <c r="D35" s="7">
        <v>1022</v>
      </c>
      <c r="E35" s="7">
        <v>832</v>
      </c>
      <c r="F35" s="7">
        <v>787</v>
      </c>
      <c r="G35" s="7">
        <v>777</v>
      </c>
    </row>
    <row r="36" spans="1:7">
      <c r="A36" s="12" t="s">
        <v>22</v>
      </c>
      <c r="B36" s="7">
        <v>38</v>
      </c>
      <c r="C36" s="7">
        <v>34</v>
      </c>
      <c r="D36" s="7">
        <v>34</v>
      </c>
      <c r="E36" s="7">
        <v>70</v>
      </c>
      <c r="F36" s="7">
        <v>34</v>
      </c>
      <c r="G36" s="7">
        <v>33</v>
      </c>
    </row>
    <row r="37" spans="1:7">
      <c r="A37" s="12" t="s">
        <v>23</v>
      </c>
      <c r="B37" s="7">
        <v>1112</v>
      </c>
      <c r="C37" s="7">
        <v>1050</v>
      </c>
      <c r="D37" s="7">
        <v>1182</v>
      </c>
      <c r="E37" s="7">
        <v>1214</v>
      </c>
      <c r="F37" s="7">
        <v>964</v>
      </c>
      <c r="G37" s="7">
        <v>1071</v>
      </c>
    </row>
    <row r="38" spans="1:7">
      <c r="A38" s="14" t="s">
        <v>66</v>
      </c>
      <c r="B38" s="7">
        <v>329</v>
      </c>
      <c r="C38" s="7">
        <v>365</v>
      </c>
      <c r="D38" s="7">
        <v>439</v>
      </c>
      <c r="E38" s="7">
        <v>481</v>
      </c>
      <c r="F38" s="7">
        <v>393</v>
      </c>
      <c r="G38" s="7">
        <v>482</v>
      </c>
    </row>
    <row r="39" spans="1:7">
      <c r="A39" s="14" t="s">
        <v>67</v>
      </c>
      <c r="B39" s="7">
        <v>783</v>
      </c>
      <c r="C39" s="7">
        <v>686</v>
      </c>
      <c r="D39" s="7">
        <v>743</v>
      </c>
      <c r="E39" s="7">
        <v>733</v>
      </c>
      <c r="F39" s="7">
        <v>571</v>
      </c>
      <c r="G39" s="7">
        <v>589</v>
      </c>
    </row>
    <row r="40" spans="1:7">
      <c r="A40" s="12" t="s">
        <v>68</v>
      </c>
      <c r="B40" s="7" t="s">
        <v>129</v>
      </c>
      <c r="C40" s="7" t="s">
        <v>129</v>
      </c>
      <c r="D40" s="7" t="s">
        <v>129</v>
      </c>
      <c r="E40" s="7">
        <v>395</v>
      </c>
      <c r="F40" s="7">
        <v>379</v>
      </c>
      <c r="G40" s="7">
        <v>407</v>
      </c>
    </row>
    <row r="41" spans="1:7">
      <c r="A41" s="14" t="s">
        <v>69</v>
      </c>
      <c r="B41" s="7" t="s">
        <v>129</v>
      </c>
      <c r="C41" s="7" t="s">
        <v>129</v>
      </c>
      <c r="D41" s="7" t="s">
        <v>129</v>
      </c>
      <c r="E41" s="7">
        <v>139</v>
      </c>
      <c r="F41" s="7">
        <v>139</v>
      </c>
      <c r="G41" s="7">
        <v>127</v>
      </c>
    </row>
    <row r="42" spans="1:7">
      <c r="A42" s="14" t="s">
        <v>70</v>
      </c>
      <c r="B42" s="7" t="s">
        <v>129</v>
      </c>
      <c r="C42" s="7" t="s">
        <v>129</v>
      </c>
      <c r="D42" s="7" t="s">
        <v>129</v>
      </c>
      <c r="E42" s="7">
        <v>256</v>
      </c>
      <c r="F42" s="7">
        <v>240</v>
      </c>
      <c r="G42" s="7">
        <v>280</v>
      </c>
    </row>
    <row r="43" spans="1:7">
      <c r="A43" s="12" t="s">
        <v>26</v>
      </c>
      <c r="B43" s="7">
        <v>315</v>
      </c>
      <c r="C43" s="7">
        <v>260</v>
      </c>
      <c r="D43" s="7">
        <v>322</v>
      </c>
      <c r="E43" s="7" t="s">
        <v>129</v>
      </c>
      <c r="F43" s="7" t="s">
        <v>129</v>
      </c>
      <c r="G43" s="7" t="s">
        <v>129</v>
      </c>
    </row>
    <row r="44" spans="1:7">
      <c r="A44" s="14" t="s">
        <v>71</v>
      </c>
      <c r="B44" s="7">
        <v>62</v>
      </c>
      <c r="C44" s="7">
        <v>47</v>
      </c>
      <c r="D44" s="7">
        <v>56</v>
      </c>
      <c r="E44" s="7" t="s">
        <v>129</v>
      </c>
      <c r="F44" s="7" t="s">
        <v>129</v>
      </c>
      <c r="G44" s="7" t="s">
        <v>129</v>
      </c>
    </row>
    <row r="45" spans="1:7">
      <c r="A45" s="14" t="s">
        <v>72</v>
      </c>
      <c r="B45" s="7">
        <v>253</v>
      </c>
      <c r="C45" s="7">
        <v>213</v>
      </c>
      <c r="D45" s="7">
        <v>265</v>
      </c>
      <c r="E45" s="7" t="s">
        <v>129</v>
      </c>
      <c r="F45" s="7" t="s">
        <v>129</v>
      </c>
      <c r="G45" s="7" t="s">
        <v>129</v>
      </c>
    </row>
    <row r="46" spans="1:7">
      <c r="A46" s="12" t="s">
        <v>73</v>
      </c>
      <c r="B46" s="7">
        <v>159</v>
      </c>
      <c r="C46" s="7">
        <v>269</v>
      </c>
      <c r="D46" s="7">
        <v>259</v>
      </c>
      <c r="E46" s="7" t="s">
        <v>129</v>
      </c>
      <c r="F46" s="7" t="s">
        <v>129</v>
      </c>
      <c r="G46" s="7" t="s">
        <v>129</v>
      </c>
    </row>
    <row r="47" spans="1:7">
      <c r="A47" s="12" t="s">
        <v>74</v>
      </c>
      <c r="B47" s="7" t="s">
        <v>129</v>
      </c>
      <c r="C47" s="7" t="s">
        <v>129</v>
      </c>
      <c r="D47" s="7" t="s">
        <v>129</v>
      </c>
      <c r="E47" s="7">
        <v>156</v>
      </c>
      <c r="F47" s="7">
        <v>103</v>
      </c>
      <c r="G47" s="7">
        <v>100</v>
      </c>
    </row>
    <row r="48" spans="1:7">
      <c r="A48" s="5" t="s">
        <v>75</v>
      </c>
      <c r="B48" s="9">
        <v>16</v>
      </c>
      <c r="C48" s="9">
        <v>10</v>
      </c>
      <c r="D48" s="9">
        <v>25</v>
      </c>
      <c r="E48" s="9">
        <v>26</v>
      </c>
      <c r="F48" s="9">
        <v>24</v>
      </c>
      <c r="G48" s="9">
        <v>8</v>
      </c>
    </row>
    <row r="49" spans="1:7">
      <c r="A49" s="6" t="s">
        <v>76</v>
      </c>
      <c r="B49" s="10">
        <v>207</v>
      </c>
      <c r="C49" s="10">
        <v>181</v>
      </c>
      <c r="D49" s="10">
        <v>171</v>
      </c>
      <c r="E49" s="10">
        <v>161</v>
      </c>
      <c r="F49" s="10">
        <v>185</v>
      </c>
      <c r="G49" s="10">
        <v>176</v>
      </c>
    </row>
    <row r="50" spans="1:7">
      <c r="A50" s="12" t="s">
        <v>77</v>
      </c>
      <c r="B50" s="7">
        <v>126</v>
      </c>
      <c r="C50" s="7">
        <v>108</v>
      </c>
      <c r="D50" s="7">
        <v>106</v>
      </c>
      <c r="E50" s="7">
        <v>96</v>
      </c>
      <c r="F50" s="7">
        <v>118</v>
      </c>
      <c r="G50" s="7">
        <v>110</v>
      </c>
    </row>
    <row r="51" spans="1:7">
      <c r="A51" s="13" t="s">
        <v>78</v>
      </c>
      <c r="B51" s="11">
        <v>81</v>
      </c>
      <c r="C51" s="11">
        <v>74</v>
      </c>
      <c r="D51" s="11">
        <v>65</v>
      </c>
      <c r="E51" s="11">
        <v>65</v>
      </c>
      <c r="F51" s="11">
        <v>67</v>
      </c>
      <c r="G51" s="11">
        <v>66</v>
      </c>
    </row>
    <row r="53" spans="1:7" ht="14.4" customHeight="1">
      <c r="A53" s="45" t="s">
        <v>131</v>
      </c>
      <c r="B53" s="46"/>
      <c r="C53" s="46"/>
      <c r="D53" s="46"/>
      <c r="E53" s="46"/>
      <c r="F53" s="46"/>
      <c r="G53" s="46"/>
    </row>
    <row r="54" spans="1:7">
      <c r="A54" s="45" t="s">
        <v>42</v>
      </c>
      <c r="B54" s="46"/>
      <c r="C54" s="46"/>
      <c r="D54" s="46"/>
      <c r="E54" s="46"/>
      <c r="F54" s="46"/>
      <c r="G54" s="46"/>
    </row>
    <row r="55" spans="1:7">
      <c r="A55" s="45" t="s">
        <v>43</v>
      </c>
      <c r="B55" s="46"/>
      <c r="C55" s="46"/>
      <c r="D55" s="46"/>
      <c r="E55" s="46"/>
      <c r="F55" s="46"/>
      <c r="G55" s="46"/>
    </row>
  </sheetData>
  <mergeCells count="6">
    <mergeCell ref="A55:G55"/>
    <mergeCell ref="I1:K2"/>
    <mergeCell ref="A3:G3"/>
    <mergeCell ref="A1:G1"/>
    <mergeCell ref="A53:G53"/>
    <mergeCell ref="A54:G54"/>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7"/>
  <sheetViews>
    <sheetView workbookViewId="0">
      <selection activeCell="N21" sqref="N21"/>
    </sheetView>
  </sheetViews>
  <sheetFormatPr baseColWidth="10" defaultRowHeight="14.4"/>
  <cols>
    <col min="1" max="1" width="39.88671875" customWidth="1"/>
    <col min="2" max="7" width="7.88671875" customWidth="1"/>
  </cols>
  <sheetData>
    <row r="1" spans="1:11" ht="15" customHeight="1">
      <c r="A1" s="49" t="s">
        <v>153</v>
      </c>
      <c r="B1" s="46"/>
      <c r="C1" s="46"/>
      <c r="D1" s="46"/>
      <c r="E1" s="46"/>
      <c r="F1" s="46"/>
      <c r="G1" s="46"/>
      <c r="I1" s="47" t="str">
        <f>HYPERLINK("#'Sommaire'!A1", "Retour sommaire")</f>
        <v>Retour sommaire</v>
      </c>
      <c r="J1" s="46"/>
      <c r="K1" s="46"/>
    </row>
    <row r="2" spans="1:11">
      <c r="I2" s="46"/>
      <c r="J2" s="46"/>
      <c r="K2" s="46"/>
    </row>
    <row r="3" spans="1:11">
      <c r="A3" s="48" t="s">
        <v>94</v>
      </c>
      <c r="B3" s="46"/>
      <c r="C3" s="46"/>
      <c r="D3" s="46"/>
      <c r="E3" s="46"/>
      <c r="F3" s="46"/>
      <c r="G3" s="46"/>
    </row>
    <row r="4" spans="1:11">
      <c r="A4" s="2" t="s">
        <v>0</v>
      </c>
      <c r="B4" s="2">
        <v>2019</v>
      </c>
      <c r="C4" s="2">
        <v>2020</v>
      </c>
      <c r="D4" s="2">
        <v>2021</v>
      </c>
      <c r="E4" s="2">
        <v>2022</v>
      </c>
      <c r="F4" s="2">
        <v>2023</v>
      </c>
      <c r="G4" s="2">
        <v>2024</v>
      </c>
    </row>
    <row r="5" spans="1:11">
      <c r="A5" s="3" t="s">
        <v>133</v>
      </c>
      <c r="B5" s="7">
        <v>8218</v>
      </c>
      <c r="C5" s="7">
        <v>8322</v>
      </c>
      <c r="D5" s="7">
        <v>9872</v>
      </c>
      <c r="E5" s="7">
        <v>8851</v>
      </c>
      <c r="F5" s="7">
        <v>8980</v>
      </c>
      <c r="G5" s="7">
        <v>7466</v>
      </c>
    </row>
    <row r="6" spans="1:11">
      <c r="A6" s="6" t="s">
        <v>80</v>
      </c>
      <c r="B6" s="10">
        <v>2760</v>
      </c>
      <c r="C6" s="10">
        <v>2236</v>
      </c>
      <c r="D6" s="10">
        <v>2690</v>
      </c>
      <c r="E6" s="10">
        <v>3036</v>
      </c>
      <c r="F6" s="10">
        <v>2259</v>
      </c>
      <c r="G6" s="10">
        <v>2022</v>
      </c>
    </row>
    <row r="7" spans="1:11" ht="26.4">
      <c r="A7" s="5" t="s">
        <v>81</v>
      </c>
      <c r="B7" s="9">
        <v>2755</v>
      </c>
      <c r="C7" s="9">
        <v>2232</v>
      </c>
      <c r="D7" s="9">
        <v>2686</v>
      </c>
      <c r="E7" s="9">
        <v>3033</v>
      </c>
      <c r="F7" s="9">
        <v>2257</v>
      </c>
      <c r="G7" s="9">
        <v>2021</v>
      </c>
    </row>
    <row r="8" spans="1:11">
      <c r="A8" s="12" t="s">
        <v>82</v>
      </c>
      <c r="B8" s="7">
        <v>1836</v>
      </c>
      <c r="C8" s="7">
        <v>1368</v>
      </c>
      <c r="D8" s="7">
        <v>1682</v>
      </c>
      <c r="E8" s="7">
        <v>1930</v>
      </c>
      <c r="F8" s="7">
        <v>1514</v>
      </c>
      <c r="G8" s="7">
        <v>1374</v>
      </c>
    </row>
    <row r="9" spans="1:11">
      <c r="A9" s="14" t="s">
        <v>5</v>
      </c>
      <c r="B9" s="7">
        <v>344</v>
      </c>
      <c r="C9" s="7">
        <v>335</v>
      </c>
      <c r="D9" s="7">
        <v>329</v>
      </c>
      <c r="E9" s="7">
        <v>366</v>
      </c>
      <c r="F9" s="7">
        <v>418</v>
      </c>
      <c r="G9" s="7">
        <v>317</v>
      </c>
    </row>
    <row r="10" spans="1:11">
      <c r="A10" s="14" t="s">
        <v>18</v>
      </c>
      <c r="B10" s="7">
        <v>1492</v>
      </c>
      <c r="C10" s="7">
        <v>1033</v>
      </c>
      <c r="D10" s="7">
        <v>1353</v>
      </c>
      <c r="E10" s="7">
        <v>1564</v>
      </c>
      <c r="F10" s="7">
        <v>1096</v>
      </c>
      <c r="G10" s="7">
        <v>1057</v>
      </c>
    </row>
    <row r="11" spans="1:11">
      <c r="A11" s="12" t="s">
        <v>83</v>
      </c>
      <c r="B11" s="7">
        <v>919</v>
      </c>
      <c r="C11" s="7">
        <v>864</v>
      </c>
      <c r="D11" s="7">
        <v>1004</v>
      </c>
      <c r="E11" s="7">
        <v>1103</v>
      </c>
      <c r="F11" s="7">
        <v>743</v>
      </c>
      <c r="G11" s="7">
        <v>647</v>
      </c>
    </row>
    <row r="12" spans="1:11">
      <c r="A12" s="14" t="s">
        <v>84</v>
      </c>
      <c r="B12" s="7">
        <v>636</v>
      </c>
      <c r="C12" s="7">
        <v>650</v>
      </c>
      <c r="D12" s="7">
        <v>744</v>
      </c>
      <c r="E12" s="7">
        <v>819</v>
      </c>
      <c r="F12" s="7">
        <v>429</v>
      </c>
      <c r="G12" s="7">
        <v>391</v>
      </c>
    </row>
    <row r="13" spans="1:11">
      <c r="A13" s="14" t="s">
        <v>85</v>
      </c>
      <c r="B13" s="7">
        <v>283</v>
      </c>
      <c r="C13" s="7">
        <v>214</v>
      </c>
      <c r="D13" s="7">
        <v>260</v>
      </c>
      <c r="E13" s="7">
        <v>284</v>
      </c>
      <c r="F13" s="7">
        <v>314</v>
      </c>
      <c r="G13" s="7">
        <v>256</v>
      </c>
    </row>
    <row r="14" spans="1:11" ht="26.4">
      <c r="A14" s="5" t="s">
        <v>86</v>
      </c>
      <c r="B14" s="9">
        <v>5</v>
      </c>
      <c r="C14" s="9">
        <v>4</v>
      </c>
      <c r="D14" s="9">
        <v>4</v>
      </c>
      <c r="E14" s="9">
        <v>3</v>
      </c>
      <c r="F14" s="9">
        <v>2</v>
      </c>
      <c r="G14" s="9">
        <v>1</v>
      </c>
    </row>
    <row r="15" spans="1:11" ht="26.4">
      <c r="A15" s="6" t="s">
        <v>87</v>
      </c>
      <c r="B15" s="10">
        <v>5459</v>
      </c>
      <c r="C15" s="10">
        <v>6086</v>
      </c>
      <c r="D15" s="10">
        <v>7182</v>
      </c>
      <c r="E15" s="10">
        <v>5815</v>
      </c>
      <c r="F15" s="10">
        <v>6721</v>
      </c>
      <c r="G15" s="10">
        <v>5444</v>
      </c>
    </row>
    <row r="16" spans="1:11" ht="26.4">
      <c r="A16" s="5" t="s">
        <v>88</v>
      </c>
      <c r="B16" s="9">
        <v>4591</v>
      </c>
      <c r="C16" s="9">
        <v>5407</v>
      </c>
      <c r="D16" s="9">
        <v>5984</v>
      </c>
      <c r="E16" s="9">
        <v>4462</v>
      </c>
      <c r="F16" s="9">
        <v>5350</v>
      </c>
      <c r="G16" s="9">
        <v>4266</v>
      </c>
    </row>
    <row r="17" spans="1:7">
      <c r="A17" s="4" t="s">
        <v>89</v>
      </c>
      <c r="B17" s="8">
        <v>1060</v>
      </c>
      <c r="C17" s="8">
        <v>1062</v>
      </c>
      <c r="D17" s="8">
        <v>1303</v>
      </c>
      <c r="E17" s="8">
        <v>1788</v>
      </c>
      <c r="F17" s="8">
        <v>1679</v>
      </c>
      <c r="G17" s="8">
        <v>1361</v>
      </c>
    </row>
    <row r="18" spans="1:7">
      <c r="A18" s="12" t="s">
        <v>84</v>
      </c>
      <c r="B18" s="7">
        <v>1433</v>
      </c>
      <c r="C18" s="7">
        <v>1712</v>
      </c>
      <c r="D18" s="7">
        <v>1900</v>
      </c>
      <c r="E18" s="7">
        <v>1489</v>
      </c>
      <c r="F18" s="7">
        <v>2188</v>
      </c>
      <c r="G18" s="7">
        <v>1435</v>
      </c>
    </row>
    <row r="19" spans="1:7">
      <c r="A19" s="12" t="s">
        <v>90</v>
      </c>
      <c r="B19" s="7">
        <v>771</v>
      </c>
      <c r="C19" s="7">
        <v>739</v>
      </c>
      <c r="D19" s="7">
        <v>875</v>
      </c>
      <c r="E19" s="7">
        <v>789</v>
      </c>
      <c r="F19" s="7">
        <v>757</v>
      </c>
      <c r="G19" s="7">
        <v>742</v>
      </c>
    </row>
    <row r="20" spans="1:7">
      <c r="A20" s="12" t="s">
        <v>91</v>
      </c>
      <c r="B20" s="7">
        <v>1886</v>
      </c>
      <c r="C20" s="7">
        <v>2070</v>
      </c>
      <c r="D20" s="7">
        <v>2276</v>
      </c>
      <c r="E20" s="7">
        <v>1681</v>
      </c>
      <c r="F20" s="7">
        <v>2021</v>
      </c>
      <c r="G20" s="7">
        <v>1695</v>
      </c>
    </row>
    <row r="21" spans="1:7">
      <c r="A21" s="12" t="s">
        <v>85</v>
      </c>
      <c r="B21" s="7">
        <v>502</v>
      </c>
      <c r="C21" s="7">
        <v>886</v>
      </c>
      <c r="D21" s="7">
        <v>933</v>
      </c>
      <c r="E21" s="7">
        <v>503</v>
      </c>
      <c r="F21" s="7">
        <v>384</v>
      </c>
      <c r="G21" s="7">
        <v>394</v>
      </c>
    </row>
    <row r="22" spans="1:7" ht="26.4">
      <c r="A22" s="5" t="s">
        <v>92</v>
      </c>
      <c r="B22" s="9">
        <v>868</v>
      </c>
      <c r="C22" s="9">
        <v>679</v>
      </c>
      <c r="D22" s="9">
        <v>1198</v>
      </c>
      <c r="E22" s="9">
        <v>1353</v>
      </c>
      <c r="F22" s="9">
        <v>1371</v>
      </c>
      <c r="G22" s="9">
        <v>1178</v>
      </c>
    </row>
    <row r="23" spans="1:7" ht="26.4">
      <c r="A23" s="15" t="s">
        <v>93</v>
      </c>
      <c r="B23" s="16">
        <v>784</v>
      </c>
      <c r="C23" s="16">
        <v>665</v>
      </c>
      <c r="D23" s="16">
        <v>1162</v>
      </c>
      <c r="E23" s="16">
        <v>1178</v>
      </c>
      <c r="F23" s="16">
        <v>1332</v>
      </c>
      <c r="G23" s="16">
        <v>1147</v>
      </c>
    </row>
    <row r="25" spans="1:7" ht="62.1" customHeight="1">
      <c r="A25" s="45" t="s">
        <v>132</v>
      </c>
      <c r="B25" s="46"/>
      <c r="C25" s="46"/>
      <c r="D25" s="46"/>
      <c r="E25" s="46"/>
      <c r="F25" s="46"/>
      <c r="G25" s="46"/>
    </row>
    <row r="26" spans="1:7">
      <c r="A26" s="45" t="s">
        <v>42</v>
      </c>
      <c r="B26" s="46"/>
      <c r="C26" s="46"/>
      <c r="D26" s="46"/>
      <c r="E26" s="46"/>
      <c r="F26" s="46"/>
      <c r="G26" s="46"/>
    </row>
    <row r="27" spans="1:7">
      <c r="A27" s="45" t="s">
        <v>43</v>
      </c>
      <c r="B27" s="46"/>
      <c r="C27" s="46"/>
      <c r="D27" s="46"/>
      <c r="E27" s="46"/>
      <c r="F27" s="46"/>
      <c r="G27" s="46"/>
    </row>
  </sheetData>
  <mergeCells count="6">
    <mergeCell ref="A27:G27"/>
    <mergeCell ref="I1:K2"/>
    <mergeCell ref="A3:G3"/>
    <mergeCell ref="A1:G1"/>
    <mergeCell ref="A25:G25"/>
    <mergeCell ref="A26:G26"/>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7"/>
  <sheetViews>
    <sheetView workbookViewId="0">
      <selection activeCell="B11" sqref="B11"/>
    </sheetView>
  </sheetViews>
  <sheetFormatPr baseColWidth="10" defaultRowHeight="14.4"/>
  <cols>
    <col min="1" max="1" width="27.88671875" customWidth="1"/>
    <col min="2" max="2" width="7.88671875" customWidth="1"/>
    <col min="3" max="3" width="11" customWidth="1"/>
    <col min="4" max="4" width="8.88671875" bestFit="1" customWidth="1"/>
    <col min="5" max="5" width="12.109375" customWidth="1"/>
    <col min="6" max="6" width="7.88671875" customWidth="1"/>
    <col min="7" max="7" width="13.109375" customWidth="1"/>
    <col min="8" max="8" width="16.44140625" customWidth="1"/>
    <col min="9" max="9" width="21.88671875" customWidth="1"/>
  </cols>
  <sheetData>
    <row r="1" spans="1:13" ht="15" customHeight="1">
      <c r="A1" s="49" t="s">
        <v>154</v>
      </c>
      <c r="B1" s="46"/>
      <c r="C1" s="46"/>
      <c r="D1" s="46"/>
      <c r="E1" s="46"/>
      <c r="F1" s="46"/>
      <c r="G1" s="46"/>
      <c r="H1" s="46"/>
      <c r="I1" s="46"/>
      <c r="K1" s="47" t="str">
        <f>HYPERLINK("#'Sommaire'!A1", "Retour sommaire")</f>
        <v>Retour sommaire</v>
      </c>
      <c r="L1" s="46"/>
      <c r="M1" s="46"/>
    </row>
    <row r="2" spans="1:13">
      <c r="K2" s="46"/>
      <c r="L2" s="46"/>
      <c r="M2" s="46"/>
    </row>
    <row r="3" spans="1:13">
      <c r="A3" s="48" t="s">
        <v>113</v>
      </c>
      <c r="B3" s="46"/>
      <c r="C3" s="46"/>
      <c r="D3" s="46"/>
      <c r="E3" s="46"/>
      <c r="F3" s="46"/>
      <c r="G3" s="46"/>
      <c r="H3" s="46"/>
      <c r="I3" s="46"/>
    </row>
    <row r="4" spans="1:13" ht="20.100000000000001" customHeight="1">
      <c r="A4" s="50" t="s">
        <v>95</v>
      </c>
      <c r="B4" s="55" t="s">
        <v>125</v>
      </c>
      <c r="C4" s="56"/>
      <c r="D4" s="57"/>
      <c r="E4" s="55" t="s">
        <v>28</v>
      </c>
      <c r="F4" s="57"/>
      <c r="G4" s="50" t="s">
        <v>37</v>
      </c>
      <c r="H4" s="50" t="s">
        <v>127</v>
      </c>
      <c r="I4" s="58" t="s">
        <v>126</v>
      </c>
    </row>
    <row r="5" spans="1:13">
      <c r="A5" s="50"/>
      <c r="B5" s="36" t="s">
        <v>5</v>
      </c>
      <c r="C5" s="36" t="s">
        <v>18</v>
      </c>
      <c r="D5" s="36" t="s">
        <v>96</v>
      </c>
      <c r="E5" s="36" t="s">
        <v>97</v>
      </c>
      <c r="F5" s="36" t="s">
        <v>98</v>
      </c>
      <c r="G5" s="50"/>
      <c r="H5" s="50"/>
      <c r="I5" s="58"/>
    </row>
    <row r="6" spans="1:13">
      <c r="A6" s="6" t="s">
        <v>99</v>
      </c>
      <c r="B6" s="10">
        <v>4485</v>
      </c>
      <c r="C6" s="10">
        <v>13814</v>
      </c>
      <c r="D6" s="10">
        <v>18299</v>
      </c>
      <c r="E6" s="10">
        <v>9426</v>
      </c>
      <c r="F6" s="10">
        <v>620</v>
      </c>
      <c r="G6" s="10">
        <v>9740</v>
      </c>
      <c r="H6" s="10">
        <v>38084</v>
      </c>
      <c r="I6" s="10">
        <v>20149</v>
      </c>
      <c r="K6" s="40"/>
      <c r="L6" s="40"/>
    </row>
    <row r="7" spans="1:13">
      <c r="A7" s="12" t="s">
        <v>110</v>
      </c>
      <c r="B7" s="7">
        <v>244</v>
      </c>
      <c r="C7" s="7">
        <v>3915</v>
      </c>
      <c r="D7" s="7">
        <v>4159</v>
      </c>
      <c r="E7" s="7">
        <v>533</v>
      </c>
      <c r="F7" s="7">
        <v>79</v>
      </c>
      <c r="G7" s="7">
        <v>1085</v>
      </c>
      <c r="H7" s="7">
        <v>5856</v>
      </c>
      <c r="I7" s="7">
        <v>1925</v>
      </c>
      <c r="K7" s="40"/>
    </row>
    <row r="8" spans="1:13">
      <c r="A8" s="12" t="s">
        <v>102</v>
      </c>
      <c r="B8" s="7">
        <v>815</v>
      </c>
      <c r="C8" s="7">
        <v>2140</v>
      </c>
      <c r="D8" s="7">
        <v>2954</v>
      </c>
      <c r="E8" s="7">
        <v>970</v>
      </c>
      <c r="F8" s="7">
        <v>80</v>
      </c>
      <c r="G8" s="7">
        <v>1225</v>
      </c>
      <c r="H8" s="7">
        <v>5230</v>
      </c>
      <c r="I8" s="7">
        <v>2583</v>
      </c>
      <c r="K8" s="40"/>
    </row>
    <row r="9" spans="1:13">
      <c r="A9" s="12" t="s">
        <v>107</v>
      </c>
      <c r="B9" s="7">
        <v>105</v>
      </c>
      <c r="C9" s="7">
        <v>531</v>
      </c>
      <c r="D9" s="7">
        <v>636</v>
      </c>
      <c r="E9" s="7">
        <v>141</v>
      </c>
      <c r="F9" s="7">
        <v>39</v>
      </c>
      <c r="G9" s="7">
        <v>360</v>
      </c>
      <c r="H9" s="7">
        <v>1177</v>
      </c>
      <c r="I9" s="7">
        <v>249</v>
      </c>
      <c r="K9" s="40"/>
    </row>
    <row r="10" spans="1:13">
      <c r="A10" s="12" t="s">
        <v>101</v>
      </c>
      <c r="B10" s="7">
        <v>375</v>
      </c>
      <c r="C10" s="7">
        <v>260</v>
      </c>
      <c r="D10" s="7">
        <v>635</v>
      </c>
      <c r="E10" s="7">
        <v>522</v>
      </c>
      <c r="F10" s="7">
        <v>52</v>
      </c>
      <c r="G10" s="7">
        <v>677</v>
      </c>
      <c r="H10" s="7">
        <v>1886</v>
      </c>
      <c r="I10" s="7">
        <v>904</v>
      </c>
      <c r="K10" s="40"/>
    </row>
    <row r="11" spans="1:13">
      <c r="A11" s="12" t="s">
        <v>112</v>
      </c>
      <c r="B11" s="7">
        <v>0</v>
      </c>
      <c r="C11" s="7">
        <v>6</v>
      </c>
      <c r="D11" s="7">
        <v>6</v>
      </c>
      <c r="E11" s="7">
        <v>0</v>
      </c>
      <c r="F11" s="7">
        <v>0</v>
      </c>
      <c r="G11" s="7">
        <v>11</v>
      </c>
      <c r="H11" s="7">
        <v>17</v>
      </c>
      <c r="I11" s="7">
        <v>7</v>
      </c>
      <c r="K11" s="40"/>
    </row>
    <row r="12" spans="1:13">
      <c r="A12" s="12" t="s">
        <v>105</v>
      </c>
      <c r="B12" s="7">
        <v>996</v>
      </c>
      <c r="C12" s="7">
        <v>1723</v>
      </c>
      <c r="D12" s="7">
        <v>2718</v>
      </c>
      <c r="E12" s="7">
        <v>1499</v>
      </c>
      <c r="F12" s="7">
        <v>14</v>
      </c>
      <c r="G12" s="7">
        <v>2258</v>
      </c>
      <c r="H12" s="7">
        <v>6489</v>
      </c>
      <c r="I12" s="7">
        <v>4205</v>
      </c>
      <c r="K12" s="40"/>
    </row>
    <row r="13" spans="1:13" s="66" customFormat="1">
      <c r="A13" s="64" t="s">
        <v>104</v>
      </c>
      <c r="B13" s="65">
        <v>583</v>
      </c>
      <c r="C13" s="65">
        <v>90</v>
      </c>
      <c r="D13" s="65">
        <v>673</v>
      </c>
      <c r="E13" s="65">
        <v>221</v>
      </c>
      <c r="F13" s="65">
        <v>36</v>
      </c>
      <c r="G13" s="65">
        <v>860</v>
      </c>
      <c r="H13" s="65">
        <v>1790</v>
      </c>
      <c r="I13" s="65">
        <v>1230</v>
      </c>
      <c r="K13" s="67"/>
    </row>
    <row r="14" spans="1:13">
      <c r="A14" s="12" t="s">
        <v>100</v>
      </c>
      <c r="B14" s="7">
        <v>81</v>
      </c>
      <c r="C14" s="7">
        <v>7</v>
      </c>
      <c r="D14" s="7">
        <v>88</v>
      </c>
      <c r="E14" s="7">
        <v>24</v>
      </c>
      <c r="F14" s="7">
        <v>0</v>
      </c>
      <c r="G14" s="7">
        <v>166</v>
      </c>
      <c r="H14" s="7">
        <v>279</v>
      </c>
      <c r="I14" s="7">
        <v>151</v>
      </c>
      <c r="K14" s="40"/>
    </row>
    <row r="15" spans="1:13">
      <c r="A15" s="12" t="s">
        <v>103</v>
      </c>
      <c r="B15" s="7">
        <v>245</v>
      </c>
      <c r="C15" s="7">
        <v>191</v>
      </c>
      <c r="D15" s="7">
        <v>437</v>
      </c>
      <c r="E15" s="7">
        <v>138</v>
      </c>
      <c r="F15" s="7">
        <v>5</v>
      </c>
      <c r="G15" s="7">
        <v>617</v>
      </c>
      <c r="H15" s="7">
        <v>1196</v>
      </c>
      <c r="I15" s="7">
        <v>618</v>
      </c>
      <c r="K15" s="40"/>
    </row>
    <row r="16" spans="1:13">
      <c r="A16" s="12" t="s">
        <v>108</v>
      </c>
      <c r="B16" s="7">
        <v>579</v>
      </c>
      <c r="C16" s="7">
        <v>3610</v>
      </c>
      <c r="D16" s="7">
        <v>4189</v>
      </c>
      <c r="E16" s="7">
        <v>4276</v>
      </c>
      <c r="F16" s="7">
        <v>241</v>
      </c>
      <c r="G16" s="7">
        <v>1211</v>
      </c>
      <c r="H16" s="7">
        <v>9916</v>
      </c>
      <c r="I16" s="7">
        <v>6463</v>
      </c>
      <c r="K16" s="40"/>
    </row>
    <row r="17" spans="1:12">
      <c r="A17" s="12" t="s">
        <v>109</v>
      </c>
      <c r="B17" s="7">
        <v>210</v>
      </c>
      <c r="C17" s="7">
        <v>1004</v>
      </c>
      <c r="D17" s="7">
        <v>1214</v>
      </c>
      <c r="E17" s="7">
        <v>738</v>
      </c>
      <c r="F17" s="7">
        <v>13</v>
      </c>
      <c r="G17" s="7">
        <v>557</v>
      </c>
      <c r="H17" s="7">
        <v>2522</v>
      </c>
      <c r="I17" s="7">
        <v>1093</v>
      </c>
      <c r="K17" s="40"/>
    </row>
    <row r="18" spans="1:12">
      <c r="A18" s="12" t="s">
        <v>106</v>
      </c>
      <c r="B18" s="7">
        <v>241</v>
      </c>
      <c r="C18" s="7">
        <v>275</v>
      </c>
      <c r="D18" s="7">
        <v>516</v>
      </c>
      <c r="E18" s="7">
        <v>167</v>
      </c>
      <c r="F18" s="7">
        <v>47</v>
      </c>
      <c r="G18" s="7">
        <v>431</v>
      </c>
      <c r="H18" s="7">
        <v>1160</v>
      </c>
      <c r="I18" s="7">
        <v>478</v>
      </c>
      <c r="K18" s="40"/>
    </row>
    <row r="19" spans="1:12">
      <c r="A19" s="13" t="s">
        <v>111</v>
      </c>
      <c r="B19" s="11">
        <v>12</v>
      </c>
      <c r="C19" s="11">
        <v>63</v>
      </c>
      <c r="D19" s="11">
        <v>74</v>
      </c>
      <c r="E19" s="11">
        <v>199</v>
      </c>
      <c r="F19" s="11">
        <v>13</v>
      </c>
      <c r="G19" s="11">
        <v>281</v>
      </c>
      <c r="H19" s="11">
        <v>567</v>
      </c>
      <c r="I19" s="11">
        <v>242</v>
      </c>
      <c r="K19" s="40"/>
      <c r="L19" s="41"/>
    </row>
    <row r="21" spans="1:12">
      <c r="A21" s="45" t="s">
        <v>42</v>
      </c>
      <c r="B21" s="46"/>
      <c r="C21" s="46"/>
      <c r="D21" s="46"/>
      <c r="E21" s="46"/>
      <c r="F21" s="46"/>
      <c r="G21" s="46"/>
      <c r="H21" s="46"/>
      <c r="I21" s="46"/>
    </row>
    <row r="22" spans="1:12">
      <c r="A22" s="45" t="s">
        <v>43</v>
      </c>
      <c r="B22" s="46"/>
      <c r="C22" s="46"/>
      <c r="D22" s="46"/>
      <c r="E22" s="46"/>
      <c r="F22" s="46"/>
      <c r="G22" s="46"/>
      <c r="H22" s="46"/>
      <c r="I22" s="46"/>
    </row>
    <row r="25" spans="1:12">
      <c r="B25" s="40"/>
      <c r="C25" s="40"/>
      <c r="D25" s="40"/>
      <c r="E25" s="40"/>
      <c r="F25" s="40"/>
      <c r="G25" s="40"/>
      <c r="H25" s="40"/>
      <c r="I25" s="40"/>
    </row>
    <row r="26" spans="1:12">
      <c r="H26" s="40"/>
    </row>
    <row r="27" spans="1:12">
      <c r="B27" s="40"/>
      <c r="C27" s="40"/>
      <c r="D27" s="40"/>
      <c r="E27" s="40"/>
      <c r="F27" s="40"/>
      <c r="G27" s="40"/>
      <c r="H27" s="40"/>
    </row>
  </sheetData>
  <mergeCells count="11">
    <mergeCell ref="A3:I3"/>
    <mergeCell ref="A1:I1"/>
    <mergeCell ref="A21:I21"/>
    <mergeCell ref="A22:I22"/>
    <mergeCell ref="K1:M2"/>
    <mergeCell ref="B4:D4"/>
    <mergeCell ref="E4:F4"/>
    <mergeCell ref="A4:A5"/>
    <mergeCell ref="G4:G5"/>
    <mergeCell ref="H4:H5"/>
    <mergeCell ref="I4:I5"/>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1"/>
  <sheetViews>
    <sheetView workbookViewId="0">
      <selection activeCell="G25" sqref="G25"/>
    </sheetView>
  </sheetViews>
  <sheetFormatPr baseColWidth="10" defaultRowHeight="14.4"/>
  <cols>
    <col min="1" max="1" width="33.88671875" customWidth="1"/>
    <col min="2" max="2" width="12.88671875" customWidth="1"/>
    <col min="3" max="3" width="15.109375" customWidth="1"/>
    <col min="4" max="4" width="12.88671875" customWidth="1"/>
    <col min="5" max="5" width="16" customWidth="1"/>
  </cols>
  <sheetData>
    <row r="1" spans="1:9" ht="15" customHeight="1">
      <c r="A1" s="49" t="s">
        <v>156</v>
      </c>
      <c r="B1" s="46"/>
      <c r="C1" s="46"/>
      <c r="D1" s="46"/>
      <c r="E1" s="46"/>
      <c r="G1" s="47" t="str">
        <f>HYPERLINK("#'Sommaire'!A1", "Retour sommaire")</f>
        <v>Retour sommaire</v>
      </c>
      <c r="H1" s="46"/>
      <c r="I1" s="46"/>
    </row>
    <row r="2" spans="1:9">
      <c r="G2" s="46"/>
      <c r="H2" s="46"/>
      <c r="I2" s="46"/>
    </row>
    <row r="3" spans="1:9">
      <c r="A3" s="48" t="s">
        <v>115</v>
      </c>
      <c r="B3" s="46"/>
      <c r="C3" s="46"/>
      <c r="D3" s="46"/>
      <c r="E3" s="46"/>
    </row>
    <row r="4" spans="1:9" ht="27.6">
      <c r="A4" s="2" t="s">
        <v>95</v>
      </c>
      <c r="B4" s="2" t="s">
        <v>78</v>
      </c>
      <c r="C4" s="2" t="s">
        <v>77</v>
      </c>
      <c r="D4" s="2" t="s">
        <v>96</v>
      </c>
      <c r="E4" s="37" t="s">
        <v>135</v>
      </c>
    </row>
    <row r="5" spans="1:9">
      <c r="A5" s="6" t="s">
        <v>99</v>
      </c>
      <c r="B5" s="10">
        <v>66444</v>
      </c>
      <c r="C5" s="10">
        <v>109961</v>
      </c>
      <c r="D5" s="10">
        <v>176405</v>
      </c>
      <c r="E5" s="10">
        <v>74768</v>
      </c>
    </row>
    <row r="6" spans="1:9">
      <c r="A6" s="12" t="s">
        <v>110</v>
      </c>
      <c r="B6" s="7">
        <v>7664</v>
      </c>
      <c r="C6" s="7" t="s">
        <v>159</v>
      </c>
      <c r="D6" s="7" t="s">
        <v>159</v>
      </c>
      <c r="E6" s="7">
        <v>3287</v>
      </c>
    </row>
    <row r="7" spans="1:9">
      <c r="A7" s="12" t="s">
        <v>102</v>
      </c>
      <c r="B7" s="7">
        <v>16011</v>
      </c>
      <c r="C7" s="7">
        <v>56404</v>
      </c>
      <c r="D7" s="7">
        <v>72415</v>
      </c>
      <c r="E7" s="7">
        <v>31232</v>
      </c>
    </row>
    <row r="8" spans="1:9">
      <c r="A8" s="12" t="s">
        <v>107</v>
      </c>
      <c r="B8" s="7">
        <v>0</v>
      </c>
      <c r="C8" s="7" t="s">
        <v>159</v>
      </c>
      <c r="D8" s="7" t="s">
        <v>159</v>
      </c>
      <c r="E8" s="7">
        <v>0</v>
      </c>
    </row>
    <row r="9" spans="1:9">
      <c r="A9" s="12" t="s">
        <v>101</v>
      </c>
      <c r="B9" s="7">
        <v>4252</v>
      </c>
      <c r="C9" s="7">
        <v>4559</v>
      </c>
      <c r="D9" s="7">
        <v>8811</v>
      </c>
      <c r="E9" s="7">
        <v>5201</v>
      </c>
    </row>
    <row r="10" spans="1:9">
      <c r="A10" s="12" t="s">
        <v>112</v>
      </c>
      <c r="B10" s="7">
        <v>0</v>
      </c>
      <c r="C10" s="7">
        <v>0</v>
      </c>
      <c r="D10" s="7">
        <v>0</v>
      </c>
      <c r="E10" s="7">
        <v>0</v>
      </c>
    </row>
    <row r="11" spans="1:9">
      <c r="A11" s="12" t="s">
        <v>105</v>
      </c>
      <c r="B11" s="7">
        <v>14368</v>
      </c>
      <c r="C11" s="7">
        <v>21561</v>
      </c>
      <c r="D11" s="7">
        <v>35929</v>
      </c>
      <c r="E11" s="7">
        <v>10466</v>
      </c>
    </row>
    <row r="12" spans="1:9">
      <c r="A12" s="12" t="s">
        <v>104</v>
      </c>
      <c r="B12" s="7" t="s">
        <v>159</v>
      </c>
      <c r="C12" s="7">
        <v>0</v>
      </c>
      <c r="D12" s="7" t="s">
        <v>159</v>
      </c>
      <c r="E12" s="7" t="s">
        <v>159</v>
      </c>
    </row>
    <row r="13" spans="1:9">
      <c r="A13" s="12" t="s">
        <v>100</v>
      </c>
      <c r="B13" s="7">
        <v>0</v>
      </c>
      <c r="C13" s="7">
        <v>0</v>
      </c>
      <c r="D13" s="7">
        <v>0</v>
      </c>
      <c r="E13" s="7">
        <v>0</v>
      </c>
    </row>
    <row r="14" spans="1:9">
      <c r="A14" s="12" t="s">
        <v>103</v>
      </c>
      <c r="B14" s="7">
        <v>1739</v>
      </c>
      <c r="C14" s="7">
        <v>897</v>
      </c>
      <c r="D14" s="7">
        <v>2636</v>
      </c>
      <c r="E14" s="7" t="s">
        <v>159</v>
      </c>
    </row>
    <row r="15" spans="1:9">
      <c r="A15" s="12" t="s">
        <v>108</v>
      </c>
      <c r="B15" s="7">
        <v>17182</v>
      </c>
      <c r="C15" s="7">
        <v>21007</v>
      </c>
      <c r="D15" s="7">
        <v>38189</v>
      </c>
      <c r="E15" s="7">
        <v>15808</v>
      </c>
    </row>
    <row r="16" spans="1:9">
      <c r="A16" s="12" t="s">
        <v>109</v>
      </c>
      <c r="B16" s="7" t="s">
        <v>159</v>
      </c>
      <c r="C16" s="7">
        <v>4830</v>
      </c>
      <c r="D16" s="7" t="s">
        <v>159</v>
      </c>
      <c r="E16" s="7">
        <v>6289</v>
      </c>
    </row>
    <row r="17" spans="1:5">
      <c r="A17" s="12" t="s">
        <v>106</v>
      </c>
      <c r="B17" s="7" t="s">
        <v>159</v>
      </c>
      <c r="C17" s="7" t="s">
        <v>159</v>
      </c>
      <c r="D17" s="7" t="s">
        <v>159</v>
      </c>
      <c r="E17" s="7" t="s">
        <v>159</v>
      </c>
    </row>
    <row r="18" spans="1:5">
      <c r="A18" s="13" t="s">
        <v>111</v>
      </c>
      <c r="B18" s="11" t="s">
        <v>159</v>
      </c>
      <c r="C18" s="11">
        <v>0</v>
      </c>
      <c r="D18" s="11" t="s">
        <v>159</v>
      </c>
      <c r="E18" s="11">
        <v>0</v>
      </c>
    </row>
    <row r="20" spans="1:5">
      <c r="A20" s="45" t="s">
        <v>42</v>
      </c>
      <c r="B20" s="46"/>
      <c r="C20" s="46"/>
      <c r="D20" s="46"/>
      <c r="E20" s="46"/>
    </row>
    <row r="21" spans="1:5">
      <c r="A21" s="45" t="s">
        <v>43</v>
      </c>
      <c r="B21" s="46"/>
      <c r="C21" s="46"/>
      <c r="D21" s="46"/>
      <c r="E21" s="46"/>
    </row>
  </sheetData>
  <mergeCells count="5">
    <mergeCell ref="A3:E3"/>
    <mergeCell ref="A1:E1"/>
    <mergeCell ref="A20:E20"/>
    <mergeCell ref="A21:E21"/>
    <mergeCell ref="G1:I2"/>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2"/>
  <sheetViews>
    <sheetView workbookViewId="0">
      <selection activeCell="G27" sqref="G27"/>
    </sheetView>
  </sheetViews>
  <sheetFormatPr baseColWidth="10" defaultRowHeight="14.4"/>
  <cols>
    <col min="1" max="1" width="33.88671875" customWidth="1"/>
    <col min="2" max="4" width="10.88671875" customWidth="1"/>
    <col min="5" max="5" width="13.109375" customWidth="1"/>
    <col min="6" max="6" width="14" customWidth="1"/>
    <col min="7" max="7" width="11.88671875" customWidth="1"/>
    <col min="11" max="11" width="12" customWidth="1"/>
    <col min="12" max="12" width="13.88671875" customWidth="1"/>
    <col min="13" max="13" width="12.5546875" customWidth="1"/>
    <col min="14" max="14" width="12.88671875" customWidth="1"/>
  </cols>
  <sheetData>
    <row r="1" spans="1:18" ht="15" customHeight="1">
      <c r="A1" s="49" t="s">
        <v>155</v>
      </c>
      <c r="B1" s="46"/>
      <c r="C1" s="46"/>
      <c r="D1" s="46"/>
      <c r="E1" s="46"/>
      <c r="F1" s="46"/>
      <c r="P1" s="47" t="str">
        <f>HYPERLINK("#'Sommaire'!A1", "Retour sommaire")</f>
        <v>Retour sommaire</v>
      </c>
      <c r="Q1" s="47"/>
      <c r="R1" s="47"/>
    </row>
    <row r="2" spans="1:18">
      <c r="P2" s="47"/>
      <c r="Q2" s="47"/>
      <c r="R2" s="47"/>
    </row>
    <row r="3" spans="1:18" ht="14.4" customHeight="1">
      <c r="A3" s="59" t="s">
        <v>115</v>
      </c>
      <c r="B3" s="59"/>
      <c r="C3" s="59"/>
      <c r="D3" s="59"/>
      <c r="E3" s="59"/>
      <c r="F3" s="59"/>
      <c r="G3" s="59"/>
      <c r="H3" s="59"/>
      <c r="I3" s="59"/>
      <c r="J3" s="59"/>
      <c r="K3" s="59"/>
      <c r="L3" s="59"/>
      <c r="M3" s="59"/>
      <c r="N3" s="59"/>
    </row>
    <row r="4" spans="1:18" ht="41.4">
      <c r="A4" s="2" t="s">
        <v>114</v>
      </c>
      <c r="B4" s="2" t="s">
        <v>6</v>
      </c>
      <c r="C4" s="2" t="s">
        <v>9</v>
      </c>
      <c r="D4" s="2" t="s">
        <v>14</v>
      </c>
      <c r="E4" s="2" t="s">
        <v>17</v>
      </c>
      <c r="F4" s="2" t="s">
        <v>128</v>
      </c>
      <c r="G4" s="2" t="s">
        <v>120</v>
      </c>
      <c r="H4" s="2" t="s">
        <v>21</v>
      </c>
      <c r="I4" s="2" t="s">
        <v>23</v>
      </c>
      <c r="J4" s="2" t="s">
        <v>27</v>
      </c>
      <c r="K4" s="2" t="s">
        <v>121</v>
      </c>
      <c r="L4" s="2" t="s">
        <v>122</v>
      </c>
      <c r="M4" s="37" t="s">
        <v>123</v>
      </c>
      <c r="N4" s="37" t="s">
        <v>124</v>
      </c>
    </row>
    <row r="5" spans="1:18">
      <c r="A5" s="6" t="s">
        <v>99</v>
      </c>
      <c r="B5" s="10">
        <v>462888</v>
      </c>
      <c r="C5" s="10">
        <v>299403</v>
      </c>
      <c r="D5" s="10">
        <v>173339</v>
      </c>
      <c r="E5" s="10">
        <v>70019</v>
      </c>
      <c r="F5" s="10">
        <v>1005649</v>
      </c>
      <c r="G5" s="10">
        <v>4184018</v>
      </c>
      <c r="H5" s="10">
        <v>1177324</v>
      </c>
      <c r="I5" s="10">
        <v>1070631</v>
      </c>
      <c r="J5" s="10">
        <v>539262</v>
      </c>
      <c r="K5" s="10">
        <v>6971235</v>
      </c>
      <c r="L5" s="10">
        <v>7976884</v>
      </c>
      <c r="M5" s="10">
        <v>3279940</v>
      </c>
      <c r="N5" s="10">
        <v>1661622</v>
      </c>
    </row>
    <row r="6" spans="1:18">
      <c r="A6" s="12" t="s">
        <v>110</v>
      </c>
      <c r="B6" s="7">
        <v>53262</v>
      </c>
      <c r="C6" s="7">
        <v>9886</v>
      </c>
      <c r="D6" s="7">
        <v>9814</v>
      </c>
      <c r="E6" s="7">
        <v>4504</v>
      </c>
      <c r="F6" s="7">
        <v>77466</v>
      </c>
      <c r="G6" s="7">
        <v>1489437</v>
      </c>
      <c r="H6" s="7">
        <v>342897</v>
      </c>
      <c r="I6" s="7">
        <v>360</v>
      </c>
      <c r="J6" s="7">
        <v>123406</v>
      </c>
      <c r="K6" s="7">
        <v>1956100</v>
      </c>
      <c r="L6" s="7">
        <v>2033566</v>
      </c>
      <c r="M6" s="7">
        <v>385142</v>
      </c>
      <c r="N6" s="7">
        <v>466040</v>
      </c>
    </row>
    <row r="7" spans="1:18">
      <c r="A7" s="12" t="s">
        <v>102</v>
      </c>
      <c r="B7" s="7">
        <v>135364</v>
      </c>
      <c r="C7" s="7">
        <v>67844</v>
      </c>
      <c r="D7" s="7">
        <v>10909</v>
      </c>
      <c r="E7" s="7">
        <v>13841</v>
      </c>
      <c r="F7" s="7">
        <v>227958</v>
      </c>
      <c r="G7" s="7">
        <v>743460</v>
      </c>
      <c r="H7" s="7">
        <v>327806</v>
      </c>
      <c r="I7" s="7" t="s">
        <v>159</v>
      </c>
      <c r="J7" s="7" t="s">
        <v>159</v>
      </c>
      <c r="K7" s="7">
        <v>1088790</v>
      </c>
      <c r="L7" s="7">
        <v>1316748</v>
      </c>
      <c r="M7" s="7">
        <v>480276</v>
      </c>
      <c r="N7" s="7">
        <v>223547</v>
      </c>
    </row>
    <row r="8" spans="1:18">
      <c r="A8" s="12" t="s">
        <v>107</v>
      </c>
      <c r="B8" s="7">
        <v>8485</v>
      </c>
      <c r="C8" s="7">
        <v>832</v>
      </c>
      <c r="D8" s="7">
        <v>7803</v>
      </c>
      <c r="E8" s="7">
        <v>4536</v>
      </c>
      <c r="F8" s="7">
        <v>21656</v>
      </c>
      <c r="G8" s="7">
        <v>110097</v>
      </c>
      <c r="H8" s="7" t="s">
        <v>159</v>
      </c>
      <c r="I8" s="7">
        <v>49000</v>
      </c>
      <c r="J8" s="7" t="s">
        <v>159</v>
      </c>
      <c r="K8" s="7">
        <v>221367</v>
      </c>
      <c r="L8" s="7">
        <v>243023</v>
      </c>
      <c r="M8" s="7">
        <v>97845</v>
      </c>
      <c r="N8" s="7">
        <v>17011</v>
      </c>
    </row>
    <row r="9" spans="1:18">
      <c r="A9" s="12" t="s">
        <v>101</v>
      </c>
      <c r="B9" s="7">
        <v>49631</v>
      </c>
      <c r="C9" s="7" t="s">
        <v>159</v>
      </c>
      <c r="D9" s="7">
        <v>7582</v>
      </c>
      <c r="E9" s="7" t="s">
        <v>159</v>
      </c>
      <c r="F9" s="7">
        <v>57685</v>
      </c>
      <c r="G9" s="7" t="s">
        <v>159</v>
      </c>
      <c r="H9" s="7" t="s">
        <v>159</v>
      </c>
      <c r="I9" s="7" t="s">
        <v>159</v>
      </c>
      <c r="J9" s="7" t="s">
        <v>159</v>
      </c>
      <c r="K9" s="7">
        <v>55554</v>
      </c>
      <c r="L9" s="7">
        <v>113239</v>
      </c>
      <c r="M9" s="7">
        <v>36523</v>
      </c>
      <c r="N9" s="7">
        <v>39273</v>
      </c>
    </row>
    <row r="10" spans="1:18">
      <c r="A10" s="12" t="s">
        <v>112</v>
      </c>
      <c r="B10" s="7" t="s">
        <v>158</v>
      </c>
      <c r="C10" s="7" t="s">
        <v>158</v>
      </c>
      <c r="D10" s="7" t="s">
        <v>158</v>
      </c>
      <c r="E10" s="7" t="s">
        <v>158</v>
      </c>
      <c r="F10" s="7" t="s">
        <v>158</v>
      </c>
      <c r="G10" s="7" t="s">
        <v>158</v>
      </c>
      <c r="H10" s="7" t="s">
        <v>158</v>
      </c>
      <c r="I10" s="7" t="s">
        <v>158</v>
      </c>
      <c r="J10" s="7" t="s">
        <v>158</v>
      </c>
      <c r="K10" s="7" t="s">
        <v>158</v>
      </c>
      <c r="L10" s="7" t="s">
        <v>158</v>
      </c>
      <c r="M10" s="7" t="s">
        <v>158</v>
      </c>
      <c r="N10" s="7" t="s">
        <v>158</v>
      </c>
    </row>
    <row r="11" spans="1:18">
      <c r="A11" s="12" t="s">
        <v>105</v>
      </c>
      <c r="B11" s="7">
        <v>84614</v>
      </c>
      <c r="C11" s="7">
        <v>160324</v>
      </c>
      <c r="D11" s="7">
        <v>28055</v>
      </c>
      <c r="E11" s="7">
        <v>22057</v>
      </c>
      <c r="F11" s="7">
        <v>295050</v>
      </c>
      <c r="G11" s="7">
        <v>952607</v>
      </c>
      <c r="H11" s="7">
        <v>90270</v>
      </c>
      <c r="I11" s="7">
        <v>2348</v>
      </c>
      <c r="J11" s="7">
        <v>53257</v>
      </c>
      <c r="K11" s="7">
        <v>1098482</v>
      </c>
      <c r="L11" s="7">
        <v>1393532</v>
      </c>
      <c r="M11" s="7">
        <v>782854</v>
      </c>
      <c r="N11" s="7">
        <v>152877</v>
      </c>
    </row>
    <row r="12" spans="1:18">
      <c r="A12" s="12" t="s">
        <v>104</v>
      </c>
      <c r="B12" s="7">
        <v>8759</v>
      </c>
      <c r="C12" s="7">
        <v>11304</v>
      </c>
      <c r="D12" s="7">
        <v>42401</v>
      </c>
      <c r="E12" s="7">
        <v>4857</v>
      </c>
      <c r="F12" s="7">
        <v>67321</v>
      </c>
      <c r="G12" s="7">
        <v>1991</v>
      </c>
      <c r="H12" s="7">
        <v>2669</v>
      </c>
      <c r="I12" s="7">
        <v>0</v>
      </c>
      <c r="J12" s="7" t="s">
        <v>159</v>
      </c>
      <c r="K12" s="7" t="s">
        <v>159</v>
      </c>
      <c r="L12" s="7" t="s">
        <v>159</v>
      </c>
      <c r="M12" s="7">
        <v>38966</v>
      </c>
      <c r="N12" s="7">
        <v>21012</v>
      </c>
    </row>
    <row r="13" spans="1:18">
      <c r="A13" s="12" t="s">
        <v>100</v>
      </c>
      <c r="B13" s="7" t="s">
        <v>159</v>
      </c>
      <c r="C13" s="7">
        <v>0</v>
      </c>
      <c r="D13" s="7">
        <v>0</v>
      </c>
      <c r="E13" s="7">
        <v>0</v>
      </c>
      <c r="F13" s="7" t="s">
        <v>159</v>
      </c>
      <c r="G13" s="7">
        <v>0</v>
      </c>
      <c r="H13" s="7" t="s">
        <v>159</v>
      </c>
      <c r="I13" s="7">
        <v>0</v>
      </c>
      <c r="J13" s="7">
        <v>0</v>
      </c>
      <c r="K13" s="7" t="s">
        <v>159</v>
      </c>
      <c r="L13" s="7" t="s">
        <v>159</v>
      </c>
      <c r="M13" s="7" t="s">
        <v>159</v>
      </c>
      <c r="N13" s="7" t="s">
        <v>159</v>
      </c>
    </row>
    <row r="14" spans="1:18">
      <c r="A14" s="12" t="s">
        <v>103</v>
      </c>
      <c r="B14" s="7">
        <v>38241</v>
      </c>
      <c r="C14" s="7" t="s">
        <v>159</v>
      </c>
      <c r="D14" s="7">
        <v>13148</v>
      </c>
      <c r="E14" s="7" t="s">
        <v>159</v>
      </c>
      <c r="F14" s="7">
        <v>97594</v>
      </c>
      <c r="G14" s="7">
        <v>173784</v>
      </c>
      <c r="H14" s="7" t="s">
        <v>159</v>
      </c>
      <c r="I14" s="7" t="s">
        <v>159</v>
      </c>
      <c r="J14" s="7">
        <v>58236</v>
      </c>
      <c r="K14" s="7">
        <v>307685</v>
      </c>
      <c r="L14" s="7">
        <v>405279</v>
      </c>
      <c r="M14" s="7">
        <v>268092</v>
      </c>
      <c r="N14" s="7">
        <v>54260</v>
      </c>
    </row>
    <row r="15" spans="1:18">
      <c r="A15" s="12" t="s">
        <v>108</v>
      </c>
      <c r="B15" s="7">
        <v>49107</v>
      </c>
      <c r="C15" s="7">
        <v>630</v>
      </c>
      <c r="D15" s="7">
        <v>36110</v>
      </c>
      <c r="E15" s="7">
        <v>11668</v>
      </c>
      <c r="F15" s="7">
        <v>97515</v>
      </c>
      <c r="G15" s="7">
        <v>411101</v>
      </c>
      <c r="H15" s="7">
        <v>160360</v>
      </c>
      <c r="I15" s="7">
        <v>881997</v>
      </c>
      <c r="J15" s="7">
        <v>82861</v>
      </c>
      <c r="K15" s="7">
        <v>1536319</v>
      </c>
      <c r="L15" s="7">
        <v>1633834</v>
      </c>
      <c r="M15" s="7">
        <v>860870</v>
      </c>
      <c r="N15" s="7">
        <v>541888</v>
      </c>
    </row>
    <row r="16" spans="1:18">
      <c r="A16" s="12" t="s">
        <v>109</v>
      </c>
      <c r="B16" s="7">
        <v>20440</v>
      </c>
      <c r="C16" s="7">
        <v>2707</v>
      </c>
      <c r="D16" s="7">
        <v>6991</v>
      </c>
      <c r="E16" s="7">
        <v>5086</v>
      </c>
      <c r="F16" s="7">
        <v>35224</v>
      </c>
      <c r="G16" s="7">
        <v>247030</v>
      </c>
      <c r="H16" s="7">
        <v>100145</v>
      </c>
      <c r="I16" s="7">
        <v>27190</v>
      </c>
      <c r="J16" s="7">
        <v>54704</v>
      </c>
      <c r="K16" s="7">
        <v>429069</v>
      </c>
      <c r="L16" s="7">
        <v>464293</v>
      </c>
      <c r="M16" s="7">
        <v>220249</v>
      </c>
      <c r="N16" s="7">
        <v>107236</v>
      </c>
    </row>
    <row r="17" spans="1:14">
      <c r="A17" s="12" t="s">
        <v>106</v>
      </c>
      <c r="B17" s="7">
        <v>14580</v>
      </c>
      <c r="C17" s="7">
        <v>773</v>
      </c>
      <c r="D17" s="7">
        <v>10526</v>
      </c>
      <c r="E17" s="7">
        <v>1879</v>
      </c>
      <c r="F17" s="7">
        <v>27758</v>
      </c>
      <c r="G17" s="7" t="s">
        <v>159</v>
      </c>
      <c r="H17" s="7">
        <v>64383</v>
      </c>
      <c r="I17" s="7">
        <v>89010</v>
      </c>
      <c r="J17" s="7" t="s">
        <v>159</v>
      </c>
      <c r="K17" s="7">
        <v>237462</v>
      </c>
      <c r="L17" s="7">
        <v>265220</v>
      </c>
      <c r="M17" s="7" t="s">
        <v>159</v>
      </c>
      <c r="N17" s="7">
        <v>30195</v>
      </c>
    </row>
    <row r="18" spans="1:14">
      <c r="A18" s="13" t="s">
        <v>111</v>
      </c>
      <c r="B18" s="11" t="s">
        <v>159</v>
      </c>
      <c r="C18" s="11">
        <v>0</v>
      </c>
      <c r="D18" s="11">
        <v>0</v>
      </c>
      <c r="E18" s="11" t="s">
        <v>159</v>
      </c>
      <c r="F18" s="11" t="s">
        <v>159</v>
      </c>
      <c r="G18" s="11" t="s">
        <v>159</v>
      </c>
      <c r="H18" s="11">
        <v>4468</v>
      </c>
      <c r="I18" s="11" t="s">
        <v>159</v>
      </c>
      <c r="J18" s="11">
        <v>17455</v>
      </c>
      <c r="K18" s="11" t="s">
        <v>159</v>
      </c>
      <c r="L18" s="11" t="s">
        <v>159</v>
      </c>
      <c r="M18" s="11">
        <v>18527</v>
      </c>
      <c r="N18" s="11" t="s">
        <v>159</v>
      </c>
    </row>
    <row r="20" spans="1:14" ht="14.4" customHeight="1">
      <c r="A20" s="60" t="s">
        <v>134</v>
      </c>
      <c r="B20" s="60"/>
      <c r="C20" s="60"/>
      <c r="D20" s="60"/>
      <c r="E20" s="60"/>
      <c r="F20" s="60"/>
      <c r="G20" s="60"/>
      <c r="H20" s="60"/>
      <c r="I20" s="60"/>
      <c r="J20" s="60"/>
      <c r="K20" s="60"/>
      <c r="L20" s="60"/>
      <c r="M20" s="60"/>
      <c r="N20" s="60"/>
    </row>
    <row r="21" spans="1:14" ht="14.4" customHeight="1">
      <c r="A21" s="61" t="s">
        <v>42</v>
      </c>
      <c r="B21" s="61"/>
      <c r="C21" s="61"/>
      <c r="D21" s="61"/>
      <c r="E21" s="61"/>
      <c r="F21" s="61"/>
      <c r="G21" s="61"/>
      <c r="H21" s="61"/>
      <c r="I21" s="61"/>
      <c r="J21" s="61"/>
      <c r="K21" s="61"/>
      <c r="L21" s="61"/>
      <c r="M21" s="61"/>
      <c r="N21" s="61"/>
    </row>
    <row r="22" spans="1:14">
      <c r="A22" s="61" t="s">
        <v>43</v>
      </c>
      <c r="B22" s="61"/>
      <c r="C22" s="61"/>
      <c r="D22" s="61"/>
      <c r="E22" s="61"/>
      <c r="F22" s="61"/>
      <c r="G22" s="61"/>
      <c r="H22" s="61"/>
      <c r="I22" s="61"/>
      <c r="J22" s="61"/>
      <c r="K22" s="61"/>
      <c r="L22" s="61"/>
      <c r="M22" s="61"/>
      <c r="N22" s="61"/>
    </row>
  </sheetData>
  <mergeCells count="6">
    <mergeCell ref="P1:R2"/>
    <mergeCell ref="A3:N3"/>
    <mergeCell ref="A20:N20"/>
    <mergeCell ref="A21:N21"/>
    <mergeCell ref="A22:N22"/>
    <mergeCell ref="A1:F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8"/>
  <sheetViews>
    <sheetView tabSelected="1" topLeftCell="A2" workbookViewId="0">
      <selection activeCell="A14" sqref="A14:XFD14"/>
    </sheetView>
  </sheetViews>
  <sheetFormatPr baseColWidth="10" defaultColWidth="10.88671875" defaultRowHeight="14.4"/>
  <cols>
    <col min="1" max="1" width="33.88671875" customWidth="1"/>
    <col min="2" max="2" width="18" customWidth="1"/>
    <col min="3" max="3" width="14.44140625" customWidth="1"/>
    <col min="4" max="4" width="15.109375" customWidth="1"/>
    <col min="5" max="5" width="9.88671875" customWidth="1"/>
    <col min="6" max="6" width="14.44140625" customWidth="1"/>
    <col min="7" max="7" width="15" customWidth="1"/>
  </cols>
  <sheetData>
    <row r="1" spans="1:11" ht="30" customHeight="1">
      <c r="A1" s="49" t="s">
        <v>160</v>
      </c>
      <c r="B1" s="46"/>
      <c r="C1" s="46"/>
      <c r="D1" s="46"/>
      <c r="E1" s="46"/>
      <c r="F1" s="46"/>
      <c r="G1" s="46"/>
      <c r="I1" s="47" t="str">
        <f>HYPERLINK("#'Sommaire'!A1", "Retour sommaire")</f>
        <v>Retour sommaire</v>
      </c>
      <c r="J1" s="46"/>
      <c r="K1" s="46"/>
    </row>
    <row r="2" spans="1:11">
      <c r="I2" s="46"/>
      <c r="J2" s="46"/>
      <c r="K2" s="46"/>
    </row>
    <row r="3" spans="1:11">
      <c r="A3" s="48" t="s">
        <v>143</v>
      </c>
      <c r="B3" s="46"/>
      <c r="C3" s="46"/>
      <c r="D3" s="46"/>
      <c r="E3" s="46"/>
      <c r="F3" s="46"/>
      <c r="G3" s="46"/>
    </row>
    <row r="4" spans="1:11" ht="89.1" customHeight="1">
      <c r="A4" s="2" t="s">
        <v>142</v>
      </c>
      <c r="B4" s="2" t="s">
        <v>141</v>
      </c>
      <c r="C4" s="2" t="s">
        <v>140</v>
      </c>
      <c r="D4" s="2" t="s">
        <v>139</v>
      </c>
      <c r="E4" s="2" t="s">
        <v>96</v>
      </c>
      <c r="F4" s="2" t="s">
        <v>138</v>
      </c>
      <c r="G4" s="2" t="s">
        <v>137</v>
      </c>
    </row>
    <row r="5" spans="1:11">
      <c r="A5" s="6" t="s">
        <v>96</v>
      </c>
      <c r="B5" s="10">
        <v>1770</v>
      </c>
      <c r="C5" s="10">
        <v>612</v>
      </c>
      <c r="D5" s="10">
        <v>535</v>
      </c>
      <c r="E5" s="10">
        <v>2917</v>
      </c>
      <c r="F5" s="10">
        <v>2305</v>
      </c>
      <c r="G5" s="10">
        <v>1147</v>
      </c>
    </row>
    <row r="6" spans="1:11">
      <c r="A6" s="12" t="s">
        <v>136</v>
      </c>
      <c r="B6" s="7">
        <v>9</v>
      </c>
      <c r="C6" s="7" t="s">
        <v>157</v>
      </c>
      <c r="D6" s="7" t="s">
        <v>157</v>
      </c>
      <c r="E6" s="7">
        <v>9</v>
      </c>
      <c r="F6" s="7">
        <v>9</v>
      </c>
      <c r="G6" s="7" t="s">
        <v>157</v>
      </c>
    </row>
    <row r="7" spans="1:11">
      <c r="A7" s="6" t="s">
        <v>99</v>
      </c>
      <c r="B7" s="10">
        <v>1761</v>
      </c>
      <c r="C7" s="10">
        <v>612</v>
      </c>
      <c r="D7" s="10">
        <v>535</v>
      </c>
      <c r="E7" s="10">
        <v>2908</v>
      </c>
      <c r="F7" s="10">
        <v>2296</v>
      </c>
      <c r="G7" s="10">
        <v>1147</v>
      </c>
    </row>
    <row r="8" spans="1:11">
      <c r="A8" s="12" t="s">
        <v>110</v>
      </c>
      <c r="B8" s="7">
        <v>355</v>
      </c>
      <c r="C8" s="7">
        <v>163</v>
      </c>
      <c r="D8" s="7">
        <v>137</v>
      </c>
      <c r="E8" s="7">
        <v>655</v>
      </c>
      <c r="F8" s="7">
        <v>492</v>
      </c>
      <c r="G8" s="7">
        <v>300</v>
      </c>
    </row>
    <row r="9" spans="1:11">
      <c r="A9" s="12" t="s">
        <v>102</v>
      </c>
      <c r="B9" s="7">
        <v>290</v>
      </c>
      <c r="C9" s="7">
        <v>57</v>
      </c>
      <c r="D9" s="7">
        <v>100</v>
      </c>
      <c r="E9" s="7">
        <v>447</v>
      </c>
      <c r="F9" s="7">
        <v>390</v>
      </c>
      <c r="G9" s="7">
        <v>157</v>
      </c>
    </row>
    <row r="10" spans="1:11">
      <c r="A10" s="12" t="s">
        <v>107</v>
      </c>
      <c r="B10" s="7">
        <v>38</v>
      </c>
      <c r="C10" s="7">
        <v>33</v>
      </c>
      <c r="D10" s="7">
        <v>14</v>
      </c>
      <c r="E10" s="7">
        <v>85</v>
      </c>
      <c r="F10" s="7">
        <v>52</v>
      </c>
      <c r="G10" s="7">
        <v>47</v>
      </c>
    </row>
    <row r="11" spans="1:11">
      <c r="A11" s="12" t="s">
        <v>101</v>
      </c>
      <c r="B11" s="7">
        <v>90</v>
      </c>
      <c r="C11" s="7">
        <v>16</v>
      </c>
      <c r="D11" s="7">
        <v>20</v>
      </c>
      <c r="E11" s="7">
        <v>126</v>
      </c>
      <c r="F11" s="7">
        <v>110</v>
      </c>
      <c r="G11" s="7">
        <v>36</v>
      </c>
    </row>
    <row r="12" spans="1:11">
      <c r="A12" s="12" t="s">
        <v>112</v>
      </c>
      <c r="B12" s="7" t="s">
        <v>159</v>
      </c>
      <c r="C12" s="7" t="s">
        <v>159</v>
      </c>
      <c r="D12" s="7" t="s">
        <v>159</v>
      </c>
      <c r="E12" s="7">
        <v>23</v>
      </c>
      <c r="F12" s="7" t="s">
        <v>159</v>
      </c>
      <c r="G12" s="7" t="s">
        <v>159</v>
      </c>
    </row>
    <row r="13" spans="1:11">
      <c r="A13" s="12" t="s">
        <v>105</v>
      </c>
      <c r="B13" s="7">
        <v>246</v>
      </c>
      <c r="C13" s="7">
        <v>101</v>
      </c>
      <c r="D13" s="7">
        <v>69</v>
      </c>
      <c r="E13" s="7">
        <v>416</v>
      </c>
      <c r="F13" s="7">
        <v>315</v>
      </c>
      <c r="G13" s="7">
        <v>170</v>
      </c>
    </row>
    <row r="14" spans="1:11" s="66" customFormat="1">
      <c r="A14" s="64" t="s">
        <v>104</v>
      </c>
      <c r="B14" s="65">
        <v>86</v>
      </c>
      <c r="C14" s="65">
        <v>18</v>
      </c>
      <c r="D14" s="65">
        <v>14</v>
      </c>
      <c r="E14" s="65">
        <v>118</v>
      </c>
      <c r="F14" s="65">
        <v>100</v>
      </c>
      <c r="G14" s="65">
        <v>32</v>
      </c>
    </row>
    <row r="15" spans="1:11">
      <c r="A15" s="12" t="s">
        <v>100</v>
      </c>
      <c r="B15" s="7" t="s">
        <v>159</v>
      </c>
      <c r="C15" s="7" t="s">
        <v>159</v>
      </c>
      <c r="D15" s="7" t="s">
        <v>159</v>
      </c>
      <c r="E15" s="7">
        <v>36</v>
      </c>
      <c r="F15" s="7" t="s">
        <v>159</v>
      </c>
      <c r="G15" s="7" t="s">
        <v>159</v>
      </c>
    </row>
    <row r="16" spans="1:11">
      <c r="A16" s="12" t="s">
        <v>103</v>
      </c>
      <c r="B16" s="7">
        <v>97</v>
      </c>
      <c r="C16" s="7">
        <v>22</v>
      </c>
      <c r="D16" s="7">
        <v>25</v>
      </c>
      <c r="E16" s="7">
        <v>144</v>
      </c>
      <c r="F16" s="7">
        <v>122</v>
      </c>
      <c r="G16" s="7">
        <v>47</v>
      </c>
    </row>
    <row r="17" spans="1:7">
      <c r="A17" s="12" t="s">
        <v>108</v>
      </c>
      <c r="B17" s="7">
        <v>224</v>
      </c>
      <c r="C17" s="7">
        <v>92</v>
      </c>
      <c r="D17" s="7">
        <v>90</v>
      </c>
      <c r="E17" s="7">
        <v>406</v>
      </c>
      <c r="F17" s="7">
        <v>314</v>
      </c>
      <c r="G17" s="7">
        <v>182</v>
      </c>
    </row>
    <row r="18" spans="1:7">
      <c r="A18" s="12" t="s">
        <v>109</v>
      </c>
      <c r="B18" s="7">
        <v>176</v>
      </c>
      <c r="C18" s="7">
        <v>72</v>
      </c>
      <c r="D18" s="7">
        <v>41</v>
      </c>
      <c r="E18" s="7">
        <v>289</v>
      </c>
      <c r="F18" s="7">
        <v>217</v>
      </c>
      <c r="G18" s="7">
        <v>113</v>
      </c>
    </row>
    <row r="19" spans="1:7">
      <c r="A19" s="12" t="s">
        <v>106</v>
      </c>
      <c r="B19" s="7">
        <v>37</v>
      </c>
      <c r="C19" s="7">
        <v>15</v>
      </c>
      <c r="D19" s="7">
        <v>15</v>
      </c>
      <c r="E19" s="7">
        <v>67</v>
      </c>
      <c r="F19" s="7">
        <v>52</v>
      </c>
      <c r="G19" s="7">
        <v>30</v>
      </c>
    </row>
    <row r="20" spans="1:7">
      <c r="A20" s="13" t="s">
        <v>111</v>
      </c>
      <c r="B20" s="11">
        <v>69</v>
      </c>
      <c r="C20" s="11">
        <v>20</v>
      </c>
      <c r="D20" s="11">
        <v>7</v>
      </c>
      <c r="E20" s="11">
        <v>96</v>
      </c>
      <c r="F20" s="11">
        <v>76</v>
      </c>
      <c r="G20" s="11">
        <v>27</v>
      </c>
    </row>
    <row r="22" spans="1:7" ht="30.6" customHeight="1">
      <c r="A22" s="62" t="s">
        <v>162</v>
      </c>
      <c r="B22" s="63"/>
      <c r="C22" s="63"/>
      <c r="D22" s="63"/>
      <c r="E22" s="63"/>
      <c r="F22" s="63"/>
      <c r="G22" s="63"/>
    </row>
    <row r="23" spans="1:7" ht="45" customHeight="1">
      <c r="A23" s="62" t="s">
        <v>161</v>
      </c>
      <c r="B23" s="63"/>
      <c r="C23" s="63"/>
      <c r="D23" s="63"/>
      <c r="E23" s="63"/>
      <c r="F23" s="63"/>
      <c r="G23" s="63"/>
    </row>
    <row r="24" spans="1:7">
      <c r="A24" s="45" t="s">
        <v>42</v>
      </c>
      <c r="B24" s="46"/>
      <c r="C24" s="46"/>
      <c r="D24" s="46"/>
      <c r="E24" s="46"/>
      <c r="F24" s="46"/>
      <c r="G24" s="46"/>
    </row>
    <row r="25" spans="1:7">
      <c r="A25" s="45" t="s">
        <v>43</v>
      </c>
      <c r="B25" s="46"/>
      <c r="C25" s="46"/>
      <c r="D25" s="46"/>
      <c r="E25" s="46"/>
      <c r="F25" s="46"/>
      <c r="G25" s="46"/>
    </row>
    <row r="28" spans="1:7">
      <c r="A28" s="44"/>
    </row>
  </sheetData>
  <mergeCells count="7">
    <mergeCell ref="A25:G25"/>
    <mergeCell ref="I1:K2"/>
    <mergeCell ref="A3:G3"/>
    <mergeCell ref="A1:G1"/>
    <mergeCell ref="A22:G22"/>
    <mergeCell ref="A24:G24"/>
    <mergeCell ref="A23:G23"/>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Sommaire</vt:lpstr>
      <vt:lpstr>Récolte_de_bois</vt:lpstr>
      <vt:lpstr>Produits_accidentels</vt:lpstr>
      <vt:lpstr>Production_de_sciages</vt:lpstr>
      <vt:lpstr>Produits_connexes_de_scieries</vt:lpstr>
      <vt:lpstr>Récolte_de_bois_par_région</vt:lpstr>
      <vt:lpstr>Production_de_merrains_BSR</vt:lpstr>
      <vt:lpstr>Production_de_sciages_régionaux</vt:lpstr>
      <vt:lpstr>Nb_entreprises_par_region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bastien.perrin-zen</dc:creator>
  <cp:lastModifiedBy>Clément MESSIAS</cp:lastModifiedBy>
  <dcterms:created xsi:type="dcterms:W3CDTF">2024-11-29T10:04:41Z</dcterms:created>
  <dcterms:modified xsi:type="dcterms:W3CDTF">2025-11-25T11:04:30Z</dcterms:modified>
</cp:coreProperties>
</file>